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20" windowWidth="14805" windowHeight="8010"/>
  </bookViews>
  <sheets>
    <sheet name="Sayfa2" sheetId="2" r:id="rId1"/>
    <sheet name="Sayfa3" sheetId="3" r:id="rId2"/>
  </sheets>
  <definedNames>
    <definedName name="_xlnm.Print_Area" localSheetId="0">Sayfa2!$A$1:$P$76</definedName>
  </definedNames>
  <calcPr calcId="125725"/>
</workbook>
</file>

<file path=xl/calcChain.xml><?xml version="1.0" encoding="utf-8"?>
<calcChain xmlns="http://schemas.openxmlformats.org/spreadsheetml/2006/main">
  <c r="L5" i="2"/>
  <c r="M5" s="1"/>
  <c r="L36" l="1"/>
  <c r="M36" s="1"/>
  <c r="M35"/>
  <c r="L35"/>
  <c r="L34"/>
  <c r="M34" s="1"/>
  <c r="L33"/>
  <c r="M33" s="1"/>
  <c r="L32"/>
  <c r="M32" s="1"/>
  <c r="M31"/>
  <c r="L31"/>
  <c r="L30"/>
  <c r="M30" s="1"/>
  <c r="M29"/>
  <c r="L29"/>
  <c r="L28"/>
  <c r="M28" s="1"/>
  <c r="L27"/>
  <c r="M27" s="1"/>
  <c r="L26"/>
  <c r="M26" s="1"/>
  <c r="M25"/>
  <c r="L25"/>
  <c r="M4"/>
  <c r="L24"/>
  <c r="M24" s="1"/>
  <c r="M23"/>
  <c r="L23"/>
  <c r="L22"/>
  <c r="M22" s="1"/>
  <c r="M21"/>
  <c r="L21"/>
  <c r="L20"/>
  <c r="M20" s="1"/>
  <c r="L19"/>
  <c r="M19" s="1"/>
  <c r="L18"/>
  <c r="M18" s="1"/>
  <c r="M17"/>
  <c r="L17"/>
  <c r="L16"/>
  <c r="M16" s="1"/>
  <c r="M15"/>
  <c r="L15"/>
  <c r="L14"/>
  <c r="M14" s="1"/>
  <c r="M13"/>
  <c r="L13"/>
  <c r="L12"/>
  <c r="M12" s="1"/>
  <c r="L11"/>
  <c r="M11" s="1"/>
  <c r="L10"/>
  <c r="M10" s="1"/>
  <c r="L9" l="1"/>
  <c r="M9" s="1"/>
  <c r="L8"/>
  <c r="M8" s="1"/>
  <c r="L7"/>
  <c r="M7" s="1"/>
  <c r="L6"/>
  <c r="M6" s="1"/>
</calcChain>
</file>

<file path=xl/sharedStrings.xml><?xml version="1.0" encoding="utf-8"?>
<sst xmlns="http://schemas.openxmlformats.org/spreadsheetml/2006/main" count="470" uniqueCount="151">
  <si>
    <t>AMASYA İL ÖZEL İDARESİNDEN KİRALAMA İHALESİ İLANI</t>
  </si>
  <si>
    <t>İş Yeri No</t>
  </si>
  <si>
    <t>Ada Parsel</t>
  </si>
  <si>
    <t>Niteliği</t>
  </si>
  <si>
    <t>İli</t>
  </si>
  <si>
    <t>İlçesi</t>
  </si>
  <si>
    <t>Kira Süresi (Yıl)</t>
  </si>
  <si>
    <t>1 Aylık Kira Muhammen Bedeli (TL)</t>
  </si>
  <si>
    <t>İhale Tarihi</t>
  </si>
  <si>
    <t>İhale Saati</t>
  </si>
  <si>
    <t>Dükkan</t>
  </si>
  <si>
    <t>Amasya</t>
  </si>
  <si>
    <t>Merkez</t>
  </si>
  <si>
    <t>İHALEYE GİREBİLME ŞARTLARI</t>
  </si>
  <si>
    <t>1-Gerçek Kişilerin;</t>
  </si>
  <si>
    <t xml:space="preserve">a- Yasal yerleşim yeri sahibi olmaları ve belgelendirmeleri ( Nüfus Müdürlüklerinden)  </t>
  </si>
  <si>
    <t>b- Nüfus Cüzdanı Fotokopisi</t>
  </si>
  <si>
    <t>c- İstekliler adına vekaleten iştirak ediliyor ise istekli adına teklifte bulunacak kimsenin noter onaylı vekaletnamesi ve imza sirküsü</t>
  </si>
  <si>
    <t xml:space="preserve">d- İdaremize borcu yoktur belgesi                               </t>
  </si>
  <si>
    <t>e-Şartname bedeli yatırdığına dair dekont</t>
  </si>
  <si>
    <t xml:space="preserve">f-Geçici teminat bedelini yatırdığına dair dekont  </t>
  </si>
  <si>
    <t xml:space="preserve">g-Her sayfası imzalanmış şartname </t>
  </si>
  <si>
    <t>3-Ortak Girişim şeklinde teklif verilmesi halinde;  İhale şartnamesi ekindeki örneğine uygun Noter Tasdikli Ortak Girişim Beyannamesi ile Ortaklarca imzalanan Ortaklık Sözleşmesi ve her bir ortak için yukarıda 1.bendin a,b,c,d’de istenilen belgeler, (ortak girişim olarak ihaleye katılanlardan pilot ortağın payı ortaklıkta % 51’in altına düşmeyecektir.)</t>
  </si>
  <si>
    <t>4-İhaleye katılacak olanların geçici teminatı ve  şartname bedelini Halk Bankası Amasya Şb.TR76 0001 2009 3000 0005 0000 14 nolu İl Özel İdaresi hesabına yatırmış olmaları gerekmektedir. (Banka Dekontunun İhale Komisyonuna İbraz edilmesi zorunludur.)</t>
  </si>
  <si>
    <t>5- İhaleye girecek gerçek ve özel hukuk tüzel kişiler yukarıdaki istenilen belgelerle birlikte imzalanmış ihale şartnamesini ve eklerini ihale günü ihale saatinde dosya halinde İhale Komisyonuna vermeleri gerekmektedir.</t>
  </si>
  <si>
    <t xml:space="preserve"> İhaleye katılan her istekli kiralanacak yeri görmüş, imzaladığı bu şartnamedeki şartlarla, kira sözleşmesine konulmuş şartları okumuş ve kabul etmiş sayılır. İdare ihaleyi yapıp yapmamakta serbesttir. İhale Şartnamesi ve ekleri İdaremizin www.amasyaozelidare.gov.tr adresinden ve Amasya İl Özel İdaresi Emlak ve İstimlak Müdürlüğünden  ücretsiz görülebilir. İhale Şartnamesi ve ekleri Amasya İl Özel İdaresi Emlak ve İstimlak Müdürlüğünden  temin edilebilir. İletişim : 0 358 210 00 50 Dahili : 1408 - 1409 den bilgi alınabilir. </t>
  </si>
  <si>
    <t xml:space="preserve">                                                                                                                                                İLAN OLUNUR</t>
  </si>
  <si>
    <t>S. No</t>
  </si>
  <si>
    <t>Alanı (m2)</t>
  </si>
  <si>
    <t>Yıllık Muhammen Bedel (TL)</t>
  </si>
  <si>
    <t>Geçici Teminat (TL)</t>
  </si>
  <si>
    <t>Şartname Bedeli (TL)</t>
  </si>
  <si>
    <t>Bulunduğu Katı</t>
  </si>
  <si>
    <t>Eski Sanayi Depo</t>
  </si>
  <si>
    <t>118/8</t>
  </si>
  <si>
    <t>468/9</t>
  </si>
  <si>
    <r>
      <t>2</t>
    </r>
    <r>
      <rPr>
        <b/>
        <sz val="10"/>
        <color theme="1"/>
        <rFont val="Times New Roman"/>
        <family val="1"/>
        <charset val="162"/>
      </rPr>
      <t>- Özel hukuk tüzel kişilerin</t>
    </r>
    <r>
      <rPr>
        <sz val="10"/>
        <color theme="1"/>
        <rFont val="Times New Roman"/>
        <family val="1"/>
        <charset val="162"/>
      </rPr>
      <t>; Yukarıda belirtilen şartlardan ayrı olarak, İdare merkezlerinin bulunduğu yer mahkemesinden veya siciline kayıtlı bulunduğu ticaret ve sanayi odasından yada benzeri mesleki kuruluşların, ihalenin yapıldığı yıl içinde alınmış sicil kayıt belgesi, son şeklini gösterir ticari sicil gazetesi (aslı veya noter onaylı örneği) ile tüzel kişilik adına ihaleye katılacak veya teklifte bulunacak kişilerin tüzel kişiliğe temsile tam yetkili olduklarını gösterir noterlikçe tasdik edilmiş vekaletname ve imza sirkülerini vermeleri</t>
    </r>
  </si>
  <si>
    <t>Mahalle/ Köy</t>
  </si>
  <si>
    <t>229 /1</t>
  </si>
  <si>
    <t xml:space="preserve">Dere Mh </t>
  </si>
  <si>
    <t>Taşhan Otel Restaurant</t>
  </si>
  <si>
    <t>11/A</t>
  </si>
  <si>
    <t>11/B</t>
  </si>
  <si>
    <t>223/19</t>
  </si>
  <si>
    <t>Mehmet Paşa</t>
  </si>
  <si>
    <t>Saat Kulesi</t>
  </si>
  <si>
    <t>Hatuniye Mh.</t>
  </si>
  <si>
    <t>Z-28</t>
  </si>
  <si>
    <t>Z-29</t>
  </si>
  <si>
    <t>Z-31</t>
  </si>
  <si>
    <t>Z-32</t>
  </si>
  <si>
    <t>Z-33</t>
  </si>
  <si>
    <t>Z-34</t>
  </si>
  <si>
    <t>Z-35</t>
  </si>
  <si>
    <t>Z-36</t>
  </si>
  <si>
    <t>Z-38</t>
  </si>
  <si>
    <t>Z-39</t>
  </si>
  <si>
    <t>Z-42</t>
  </si>
  <si>
    <t>Z-45</t>
  </si>
  <si>
    <t>Z-48</t>
  </si>
  <si>
    <t>Z-50</t>
  </si>
  <si>
    <t>Z-51</t>
  </si>
  <si>
    <t>229/1</t>
  </si>
  <si>
    <t>Dere Mh Taşhan</t>
  </si>
  <si>
    <t>Dış  Zemin</t>
  </si>
  <si>
    <t>3 yıl</t>
  </si>
  <si>
    <t>10 yıl</t>
  </si>
  <si>
    <t>Depo</t>
  </si>
  <si>
    <t>Saat Kulesi altı</t>
  </si>
  <si>
    <t>Z-05</t>
  </si>
  <si>
    <t>1. Kat 103</t>
  </si>
  <si>
    <t>Z-13</t>
  </si>
  <si>
    <t>Z-19</t>
  </si>
  <si>
    <t>1. Kat 112</t>
  </si>
  <si>
    <t>Z-10-12</t>
  </si>
  <si>
    <t>Z-04</t>
  </si>
  <si>
    <t>2. Kat 202</t>
  </si>
  <si>
    <t>İş Yeri</t>
  </si>
  <si>
    <t>1474/14</t>
  </si>
  <si>
    <t>Merzifon</t>
  </si>
  <si>
    <t>Cami Cedid</t>
  </si>
  <si>
    <t>Özel İdare Pasajı</t>
  </si>
  <si>
    <t xml:space="preserve">Özel İdare Pasajı </t>
  </si>
  <si>
    <t>-</t>
  </si>
  <si>
    <t>No1</t>
  </si>
  <si>
    <t>No2</t>
  </si>
  <si>
    <t>No:5</t>
  </si>
  <si>
    <t>No:6</t>
  </si>
  <si>
    <t>No 5</t>
  </si>
  <si>
    <t>No 6</t>
  </si>
  <si>
    <t>No:4</t>
  </si>
  <si>
    <t>No:11</t>
  </si>
  <si>
    <t>Z-02</t>
  </si>
  <si>
    <t>Z-03</t>
  </si>
  <si>
    <t>Z-16</t>
  </si>
  <si>
    <t>Z-15</t>
  </si>
  <si>
    <t>Z-17</t>
  </si>
  <si>
    <t>142/1</t>
  </si>
  <si>
    <t>113/30</t>
  </si>
  <si>
    <t>119/47</t>
  </si>
  <si>
    <t>158/14</t>
  </si>
  <si>
    <t>160/5</t>
  </si>
  <si>
    <t>159/2</t>
  </si>
  <si>
    <t>203/2</t>
  </si>
  <si>
    <t>131/47</t>
  </si>
  <si>
    <t>203/78</t>
  </si>
  <si>
    <t>203/77</t>
  </si>
  <si>
    <t>171/10</t>
  </si>
  <si>
    <t>165/26</t>
  </si>
  <si>
    <t>124/16</t>
  </si>
  <si>
    <t>Arsa</t>
  </si>
  <si>
    <t>Baz İstasyonu</t>
  </si>
  <si>
    <t>Konut</t>
  </si>
  <si>
    <t xml:space="preserve">  Dükkan</t>
  </si>
  <si>
    <t>Dükkan/Fırın</t>
  </si>
  <si>
    <t>Büro</t>
  </si>
  <si>
    <t>Berber</t>
  </si>
  <si>
    <t>Fırın</t>
  </si>
  <si>
    <t>Dükkan/Kahvehane</t>
  </si>
  <si>
    <t>Taşova</t>
  </si>
  <si>
    <t>Alparslan</t>
  </si>
  <si>
    <t>Ballıdere</t>
  </si>
  <si>
    <t>Esençay</t>
  </si>
  <si>
    <t>Göynücek</t>
  </si>
  <si>
    <t>Gediksaray</t>
  </si>
  <si>
    <t>Kayadüzü</t>
  </si>
  <si>
    <t>Tekke</t>
  </si>
  <si>
    <t>Uygur</t>
  </si>
  <si>
    <t>Uluköy</t>
  </si>
  <si>
    <t>Yerkozlu</t>
  </si>
  <si>
    <t>Muhtarlık Altı</t>
  </si>
  <si>
    <t>Hızarhane</t>
  </si>
  <si>
    <t>Aile Hekimliği Lojman</t>
  </si>
  <si>
    <t>Aile Hekimliği</t>
  </si>
  <si>
    <t>Düğün Salonu Altı</t>
  </si>
  <si>
    <t>Yer altı Kaynak Suyu</t>
  </si>
  <si>
    <t>3 Yıl</t>
  </si>
  <si>
    <t>DAYANAĞI : 167 Sayılı Yer altı Suları Hakkında Kanun</t>
  </si>
  <si>
    <t>Direkli Köyü Sultansuyu Mevkii</t>
  </si>
  <si>
    <t>G36 d.06.A-2,    G36 d.06.A-3,     G36 d.06.A</t>
  </si>
  <si>
    <t>CHANDLER ÇEŞİDİ KABUKLU CEVİZ SATIŞI</t>
  </si>
  <si>
    <t>Cinsi</t>
  </si>
  <si>
    <t xml:space="preserve">Muhammen Bedel  (TL) </t>
  </si>
  <si>
    <t xml:space="preserve">Şartname Bedeli </t>
  </si>
  <si>
    <t xml:space="preserve">İhale Saati </t>
  </si>
  <si>
    <t>Chandler çeşidi kabuklu ceviz (Ortalama 3000  kg)</t>
  </si>
  <si>
    <t>1kg/136,00 TL</t>
  </si>
  <si>
    <t>104-105-106-107-108-109-110</t>
  </si>
  <si>
    <t>Kule Altı</t>
  </si>
  <si>
    <r>
      <t xml:space="preserve">Amasya İli Merkez İlçesi  Taşhandaki dükkanlar ile  Merzifon İlçesi Özel İdare Pasajında ve köy yerlerinde bulunan taşınmazların İl  Encümeninin   </t>
    </r>
    <r>
      <rPr>
        <b/>
        <u/>
        <sz val="10"/>
        <color theme="1"/>
        <rFont val="Times New Roman"/>
        <family val="1"/>
        <charset val="162"/>
      </rPr>
      <t xml:space="preserve">18 /12/2024 tarih ve 588 sayılı </t>
    </r>
    <r>
      <rPr>
        <b/>
        <sz val="10"/>
        <color theme="1"/>
        <rFont val="Times New Roman"/>
        <family val="1"/>
        <charset val="162"/>
      </rPr>
      <t xml:space="preserve">kararları ile belirtilen tarih ve saatlerde 2886 Sayılı Devlet İhale Kanununun 45. Maddesine istinaden Açık Teklif Usulü ile kiralama ihalesinin,   Amasya Merkez Dere Mahallesi 229 ada 1 Parselde bulunan TAŞHAN'ın </t>
    </r>
    <r>
      <rPr>
        <b/>
        <u/>
        <sz val="10"/>
        <color theme="1"/>
        <rFont val="Times New Roman"/>
        <family val="1"/>
        <charset val="162"/>
      </rPr>
      <t xml:space="preserve">27/11/2024 Tarihli ve 300 Sayılı  İl Genel Meclisi Kararı </t>
    </r>
    <r>
      <rPr>
        <b/>
        <sz val="10"/>
        <color theme="1"/>
        <rFont val="Times New Roman"/>
        <family val="1"/>
        <charset val="162"/>
      </rPr>
      <t xml:space="preserve">gereğince 2886 Sayılı Devlet İhale Kanununun 45. Maddesine ğöre 10 Yıllığına Kiraya verilmesi,  Amasya Merkez Direkli Köyündeki Kaynak Suyunun </t>
    </r>
    <r>
      <rPr>
        <b/>
        <u/>
        <sz val="10"/>
        <color theme="1"/>
        <rFont val="Times New Roman"/>
        <family val="1"/>
        <charset val="162"/>
      </rPr>
      <t>İl Encümeninin 15/10/2024 Tarihli ve 470 Sayılı İl Encümen Kararı</t>
    </r>
    <r>
      <rPr>
        <b/>
        <sz val="10"/>
        <color theme="1"/>
        <rFont val="Times New Roman"/>
        <family val="1"/>
        <charset val="162"/>
      </rPr>
      <t xml:space="preserve"> gereğince, İdaremiz Taşınmazlarında yetiştirilen aşağıda cinsi ve miktarı belirtilen CEVİZ'in </t>
    </r>
    <r>
      <rPr>
        <b/>
        <u/>
        <sz val="10"/>
        <color theme="1"/>
        <rFont val="Times New Roman"/>
        <family val="1"/>
        <charset val="162"/>
      </rPr>
      <t>İl Encümeninin 01/11/2024 Tarihli ve 496 Sayılı İl Encümen Kararına</t>
    </r>
    <r>
      <rPr>
        <b/>
        <sz val="10"/>
        <color theme="1"/>
        <rFont val="Times New Roman"/>
        <family val="1"/>
        <charset val="162"/>
      </rPr>
      <t xml:space="preserve"> göre şartnamede belirtilen maddeler gereğince satışının yapılması, kiralama ve satış işlemlerinin Amasya İl Özel İdaresi Encümen Toplantı Salonunda (İhsaniye Mahallesi Zübeyde Hanım Caddesi No.101 Merkez / AMASYA) İl Encümeni tarafından dosyadaki şartname gereğince ihaleleri yapılacaktır.</t>
    </r>
  </si>
  <si>
    <r>
      <t xml:space="preserve">Taşhan  Otel </t>
    </r>
    <r>
      <rPr>
        <sz val="8"/>
        <color theme="1"/>
        <rFont val="Calibri"/>
        <family val="2"/>
        <charset val="162"/>
        <scheme val="minor"/>
      </rPr>
      <t>Restaurant</t>
    </r>
  </si>
</sst>
</file>

<file path=xl/styles.xml><?xml version="1.0" encoding="utf-8"?>
<styleSheet xmlns="http://schemas.openxmlformats.org/spreadsheetml/2006/main">
  <numFmts count="2">
    <numFmt numFmtId="164" formatCode="&quot;₺&quot;#,##0.00"/>
    <numFmt numFmtId="165" formatCode="#,##0.00;[Red]#,##0.00"/>
  </numFmts>
  <fonts count="17">
    <font>
      <sz val="11"/>
      <color theme="1"/>
      <name val="Calibri"/>
      <family val="2"/>
      <charset val="162"/>
      <scheme val="minor"/>
    </font>
    <font>
      <b/>
      <sz val="10"/>
      <color theme="1"/>
      <name val="Times New Roman"/>
      <family val="1"/>
      <charset val="162"/>
    </font>
    <font>
      <sz val="10"/>
      <color theme="1"/>
      <name val="Times New Roman"/>
      <family val="1"/>
      <charset val="162"/>
    </font>
    <font>
      <sz val="10"/>
      <color theme="1"/>
      <name val="Calibri"/>
      <family val="2"/>
      <charset val="162"/>
      <scheme val="minor"/>
    </font>
    <font>
      <b/>
      <sz val="11"/>
      <color theme="1"/>
      <name val="Calibri"/>
      <family val="2"/>
      <charset val="162"/>
      <scheme val="minor"/>
    </font>
    <font>
      <sz val="9"/>
      <color theme="1"/>
      <name val="Calibri"/>
      <family val="2"/>
      <charset val="162"/>
      <scheme val="minor"/>
    </font>
    <font>
      <sz val="8"/>
      <color theme="1"/>
      <name val="Calibri"/>
      <family val="2"/>
      <charset val="162"/>
      <scheme val="minor"/>
    </font>
    <font>
      <sz val="9"/>
      <color theme="1"/>
      <name val="Times New Roman"/>
      <family val="1"/>
      <charset val="162"/>
    </font>
    <font>
      <b/>
      <u/>
      <sz val="14"/>
      <color theme="1"/>
      <name val="Times New Roman"/>
      <family val="1"/>
      <charset val="162"/>
    </font>
    <font>
      <b/>
      <sz val="9"/>
      <color theme="1"/>
      <name val="Times New Roman"/>
      <family val="1"/>
      <charset val="162"/>
    </font>
    <font>
      <sz val="12"/>
      <color theme="1"/>
      <name val="Times New Roman"/>
      <family val="1"/>
      <charset val="162"/>
    </font>
    <font>
      <sz val="14"/>
      <color theme="1"/>
      <name val="Times New Roman"/>
      <family val="1"/>
      <charset val="162"/>
    </font>
    <font>
      <b/>
      <sz val="12"/>
      <color theme="1"/>
      <name val="Times New Roman"/>
      <family val="1"/>
      <charset val="162"/>
    </font>
    <font>
      <b/>
      <sz val="14"/>
      <color theme="1"/>
      <name val="Times New Roman"/>
      <family val="1"/>
      <charset val="162"/>
    </font>
    <font>
      <b/>
      <sz val="11"/>
      <color theme="1"/>
      <name val="Times New Roman"/>
      <family val="1"/>
      <charset val="162"/>
    </font>
    <font>
      <b/>
      <u/>
      <sz val="10"/>
      <color theme="1"/>
      <name val="Times New Roman"/>
      <family val="1"/>
      <charset val="162"/>
    </font>
    <font>
      <b/>
      <sz val="10"/>
      <color theme="1"/>
      <name val="Calibri"/>
      <family val="2"/>
      <charset val="162"/>
      <scheme val="minor"/>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8"/>
      </right>
      <top/>
      <bottom/>
      <diagonal/>
    </border>
  </borders>
  <cellStyleXfs count="1">
    <xf numFmtId="0" fontId="0" fillId="0" borderId="0"/>
  </cellStyleXfs>
  <cellXfs count="60">
    <xf numFmtId="0" fontId="0" fillId="0" borderId="0" xfId="0"/>
    <xf numFmtId="0" fontId="1" fillId="0" borderId="1" xfId="0" applyFont="1" applyBorder="1" applyAlignment="1">
      <alignment vertical="center" wrapText="1"/>
    </xf>
    <xf numFmtId="0" fontId="2" fillId="0" borderId="2" xfId="0" applyFont="1" applyBorder="1" applyAlignment="1">
      <alignment horizontal="center" vertical="center" wrapText="1"/>
    </xf>
    <xf numFmtId="0" fontId="3" fillId="0" borderId="0" xfId="0" applyFont="1" applyAlignment="1">
      <alignment wrapText="1"/>
    </xf>
    <xf numFmtId="0" fontId="2" fillId="0" borderId="2" xfId="0" applyFont="1" applyBorder="1" applyAlignment="1">
      <alignment horizontal="center" vertical="top" wrapText="1"/>
    </xf>
    <xf numFmtId="0" fontId="3" fillId="0" borderId="2" xfId="0" applyFont="1" applyBorder="1" applyAlignment="1">
      <alignment wrapText="1"/>
    </xf>
    <xf numFmtId="0" fontId="3" fillId="0" borderId="0" xfId="0" applyFont="1" applyAlignment="1">
      <alignment horizontal="center" wrapText="1"/>
    </xf>
    <xf numFmtId="164" fontId="0" fillId="0" borderId="2" xfId="0" applyNumberFormat="1" applyBorder="1" applyAlignment="1">
      <alignment horizontal="center" vertical="center" wrapText="1"/>
    </xf>
    <xf numFmtId="4" fontId="1"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1" fillId="0" borderId="2" xfId="0" applyFont="1" applyBorder="1" applyAlignment="1">
      <alignment horizontal="center" vertical="top" wrapText="1"/>
    </xf>
    <xf numFmtId="4" fontId="2" fillId="0" borderId="2" xfId="0" applyNumberFormat="1" applyFont="1" applyBorder="1" applyAlignment="1">
      <alignment horizontal="center" vertical="center" wrapText="1"/>
    </xf>
    <xf numFmtId="4" fontId="1" fillId="0" borderId="2" xfId="0" applyNumberFormat="1" applyFont="1" applyBorder="1" applyAlignment="1">
      <alignment vertical="center" wrapText="1"/>
    </xf>
    <xf numFmtId="0" fontId="0" fillId="0" borderId="2" xfId="0" applyBorder="1" applyAlignment="1">
      <alignment horizontal="center"/>
    </xf>
    <xf numFmtId="164" fontId="5"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4" fontId="1" fillId="0" borderId="2" xfId="0" applyNumberFormat="1" applyFont="1" applyBorder="1" applyAlignment="1">
      <alignment horizontal="right" vertical="center" wrapText="1"/>
    </xf>
    <xf numFmtId="4" fontId="2" fillId="0" borderId="2" xfId="0" applyNumberFormat="1" applyFont="1" applyBorder="1" applyAlignment="1">
      <alignment horizontal="right" vertical="center" wrapText="1"/>
    </xf>
    <xf numFmtId="165" fontId="1" fillId="0" borderId="2" xfId="0" applyNumberFormat="1" applyFont="1" applyBorder="1" applyAlignment="1">
      <alignment horizontal="right" vertical="center" wrapText="1"/>
    </xf>
    <xf numFmtId="165" fontId="2" fillId="0" borderId="2" xfId="0" applyNumberFormat="1" applyFont="1" applyBorder="1" applyAlignment="1">
      <alignment horizontal="right" vertical="center" wrapText="1"/>
    </xf>
    <xf numFmtId="0" fontId="2" fillId="0" borderId="3" xfId="0" applyFont="1" applyBorder="1" applyAlignment="1">
      <alignment horizontal="center" vertical="center" wrapText="1"/>
    </xf>
    <xf numFmtId="165" fontId="1" fillId="0" borderId="3" xfId="0" applyNumberFormat="1" applyFont="1" applyBorder="1" applyAlignment="1">
      <alignment horizontal="right" vertical="center" wrapText="1"/>
    </xf>
    <xf numFmtId="165" fontId="2" fillId="0" borderId="3" xfId="0" applyNumberFormat="1" applyFont="1" applyBorder="1" applyAlignment="1">
      <alignment horizontal="right" vertical="center" wrapText="1"/>
    </xf>
    <xf numFmtId="14" fontId="2" fillId="0" borderId="3" xfId="0" applyNumberFormat="1" applyFont="1" applyBorder="1" applyAlignment="1">
      <alignment horizontal="center" vertical="center" wrapText="1"/>
    </xf>
    <xf numFmtId="0" fontId="1" fillId="0" borderId="2" xfId="0" applyFont="1" applyBorder="1" applyAlignment="1">
      <alignment vertical="top" wrapText="1"/>
    </xf>
    <xf numFmtId="0" fontId="2" fillId="0" borderId="1" xfId="0" applyFont="1" applyBorder="1" applyAlignment="1">
      <alignment vertical="center" wrapText="1"/>
    </xf>
    <xf numFmtId="4" fontId="7" fillId="0" borderId="1" xfId="0" applyNumberFormat="1" applyFont="1" applyBorder="1" applyAlignment="1">
      <alignment vertical="center" wrapText="1"/>
    </xf>
    <xf numFmtId="0" fontId="1" fillId="0" borderId="2" xfId="0" applyFont="1" applyBorder="1" applyAlignment="1">
      <alignment horizontal="center" vertical="center" wrapText="1"/>
    </xf>
    <xf numFmtId="0" fontId="2" fillId="0" borderId="7" xfId="0"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4" fontId="10"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Alignment="1">
      <alignment horizontal="center"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2" fillId="0" borderId="2" xfId="0" applyNumberFormat="1"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165" fontId="1" fillId="0" borderId="2"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NumberFormat="1" applyFont="1" applyAlignment="1">
      <alignment horizontal="left" vertical="center" wrapText="1"/>
    </xf>
    <xf numFmtId="0" fontId="1"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 fillId="0" borderId="2" xfId="0" applyFont="1" applyBorder="1" applyAlignment="1">
      <alignment horizontal="center" wrapText="1"/>
    </xf>
    <xf numFmtId="0" fontId="1" fillId="0" borderId="0" xfId="0" applyFont="1" applyBorder="1" applyAlignment="1">
      <alignment horizont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4" fontId="9" fillId="0" borderId="1" xfId="0" applyNumberFormat="1" applyFont="1" applyBorder="1" applyAlignment="1">
      <alignment vertical="center" wrapText="1"/>
    </xf>
    <xf numFmtId="4" fontId="9" fillId="0" borderId="1" xfId="0" applyNumberFormat="1" applyFont="1" applyBorder="1" applyAlignment="1">
      <alignment horizontal="center" vertical="center" wrapText="1"/>
    </xf>
    <xf numFmtId="0" fontId="16" fillId="0" borderId="2" xfId="0" applyFont="1" applyBorder="1" applyAlignment="1">
      <alignment horizontal="center" vertical="center" wrapText="1"/>
    </xf>
    <xf numFmtId="20" fontId="16" fillId="0" borderId="2" xfId="0" applyNumberFormat="1" applyFont="1" applyBorder="1" applyAlignment="1">
      <alignment horizontal="center" vertical="center" wrapText="1"/>
    </xf>
    <xf numFmtId="0" fontId="8"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76"/>
  <sheetViews>
    <sheetView tabSelected="1" workbookViewId="0">
      <selection activeCell="S3" sqref="S3"/>
    </sheetView>
  </sheetViews>
  <sheetFormatPr defaultRowHeight="24.95" customHeight="1"/>
  <cols>
    <col min="1" max="1" width="3.28515625" style="3" customWidth="1"/>
    <col min="2" max="2" width="12.140625" style="3" customWidth="1"/>
    <col min="3" max="3" width="8.42578125" style="3" customWidth="1"/>
    <col min="4" max="5" width="9.140625" style="3"/>
    <col min="6" max="6" width="8.7109375" style="3" customWidth="1"/>
    <col min="7" max="7" width="9.85546875" style="3" customWidth="1"/>
    <col min="8" max="8" width="9.42578125" style="6" customWidth="1"/>
    <col min="9" max="9" width="9.7109375" style="3" customWidth="1"/>
    <col min="10" max="10" width="7" style="3" customWidth="1"/>
    <col min="11" max="11" width="9.85546875" style="3" customWidth="1"/>
    <col min="12" max="12" width="10.140625" style="3" customWidth="1"/>
    <col min="13" max="13" width="14.28515625" style="3" customWidth="1"/>
    <col min="14" max="14" width="9.140625" style="3"/>
    <col min="15" max="15" width="10.140625" style="3" customWidth="1"/>
    <col min="16" max="16" width="7.85546875" style="3" customWidth="1"/>
    <col min="17" max="16384" width="9.140625" style="3"/>
  </cols>
  <sheetData>
    <row r="1" spans="1:16" ht="23.25" customHeight="1">
      <c r="B1" s="48" t="s">
        <v>0</v>
      </c>
      <c r="C1" s="48"/>
      <c r="D1" s="48"/>
      <c r="E1" s="48"/>
      <c r="F1" s="48"/>
      <c r="G1" s="48"/>
      <c r="H1" s="48"/>
      <c r="I1" s="48"/>
      <c r="J1" s="48"/>
      <c r="K1" s="48"/>
      <c r="L1" s="48"/>
      <c r="M1" s="48"/>
      <c r="N1" s="48"/>
      <c r="O1" s="48"/>
      <c r="P1" s="48"/>
    </row>
    <row r="2" spans="1:16" ht="94.5" customHeight="1">
      <c r="B2" s="46" t="s">
        <v>149</v>
      </c>
      <c r="C2" s="46"/>
      <c r="D2" s="46"/>
      <c r="E2" s="46"/>
      <c r="F2" s="46"/>
      <c r="G2" s="46"/>
      <c r="H2" s="46"/>
      <c r="I2" s="46"/>
      <c r="J2" s="46"/>
      <c r="K2" s="46"/>
      <c r="L2" s="46"/>
      <c r="M2" s="46"/>
      <c r="N2" s="46"/>
      <c r="O2" s="46"/>
      <c r="P2" s="46"/>
    </row>
    <row r="3" spans="1:16" ht="69.75" customHeight="1">
      <c r="A3" s="32" t="s">
        <v>27</v>
      </c>
      <c r="B3" s="38" t="s">
        <v>1</v>
      </c>
      <c r="C3" s="39" t="s">
        <v>3</v>
      </c>
      <c r="D3" s="39" t="s">
        <v>2</v>
      </c>
      <c r="E3" s="39" t="s">
        <v>4</v>
      </c>
      <c r="F3" s="39" t="s">
        <v>5</v>
      </c>
      <c r="G3" s="39" t="s">
        <v>37</v>
      </c>
      <c r="H3" s="39" t="s">
        <v>32</v>
      </c>
      <c r="I3" s="39" t="s">
        <v>28</v>
      </c>
      <c r="J3" s="39" t="s">
        <v>6</v>
      </c>
      <c r="K3" s="39" t="s">
        <v>7</v>
      </c>
      <c r="L3" s="39" t="s">
        <v>29</v>
      </c>
      <c r="M3" s="39" t="s">
        <v>30</v>
      </c>
      <c r="N3" s="39" t="s">
        <v>31</v>
      </c>
      <c r="O3" s="40" t="s">
        <v>8</v>
      </c>
      <c r="P3" s="40" t="s">
        <v>9</v>
      </c>
    </row>
    <row r="4" spans="1:16" ht="62.25" customHeight="1">
      <c r="A4" s="34">
        <v>1</v>
      </c>
      <c r="B4" s="7" t="s">
        <v>38</v>
      </c>
      <c r="C4" s="14" t="s">
        <v>150</v>
      </c>
      <c r="D4" s="7" t="s">
        <v>38</v>
      </c>
      <c r="E4" s="7" t="s">
        <v>11</v>
      </c>
      <c r="F4" s="7" t="s">
        <v>12</v>
      </c>
      <c r="G4" s="7" t="s">
        <v>39</v>
      </c>
      <c r="H4" s="14" t="s">
        <v>40</v>
      </c>
      <c r="I4" s="8">
        <v>1085.9100000000001</v>
      </c>
      <c r="J4" s="2" t="s">
        <v>66</v>
      </c>
      <c r="K4" s="12">
        <v>80000</v>
      </c>
      <c r="L4" s="12">
        <v>960000</v>
      </c>
      <c r="M4" s="8">
        <f>L4*0.03*10</f>
        <v>288000</v>
      </c>
      <c r="N4" s="11">
        <v>2000</v>
      </c>
      <c r="O4" s="9">
        <v>45671</v>
      </c>
      <c r="P4" s="37">
        <v>0.375</v>
      </c>
    </row>
    <row r="5" spans="1:16" ht="69.75" customHeight="1">
      <c r="A5" s="34">
        <v>2</v>
      </c>
      <c r="B5" s="1" t="s">
        <v>137</v>
      </c>
      <c r="C5" s="25" t="s">
        <v>135</v>
      </c>
      <c r="D5" s="29" t="s">
        <v>139</v>
      </c>
      <c r="E5" s="25" t="s">
        <v>11</v>
      </c>
      <c r="F5" s="25" t="s">
        <v>12</v>
      </c>
      <c r="G5" s="28" t="s">
        <v>138</v>
      </c>
      <c r="H5" s="10"/>
      <c r="I5" s="10"/>
      <c r="J5" s="27" t="s">
        <v>136</v>
      </c>
      <c r="K5" s="55">
        <v>12000</v>
      </c>
      <c r="L5" s="55">
        <f>K5*12</f>
        <v>144000</v>
      </c>
      <c r="M5" s="56">
        <f>L5*3*0.03</f>
        <v>12960</v>
      </c>
      <c r="N5" s="26">
        <v>500</v>
      </c>
      <c r="O5" s="9">
        <v>45671</v>
      </c>
      <c r="P5" s="37">
        <v>0.38541666666666669</v>
      </c>
    </row>
    <row r="6" spans="1:16" ht="25.15" customHeight="1">
      <c r="A6" s="34">
        <v>3</v>
      </c>
      <c r="B6" s="7" t="s">
        <v>41</v>
      </c>
      <c r="C6" s="7" t="s">
        <v>10</v>
      </c>
      <c r="D6" s="7" t="s">
        <v>43</v>
      </c>
      <c r="E6" s="7" t="s">
        <v>11</v>
      </c>
      <c r="F6" s="7" t="s">
        <v>12</v>
      </c>
      <c r="G6" s="7" t="s">
        <v>39</v>
      </c>
      <c r="H6" s="7" t="s">
        <v>10</v>
      </c>
      <c r="I6" s="10"/>
      <c r="J6" s="2" t="s">
        <v>65</v>
      </c>
      <c r="K6" s="8">
        <v>2000</v>
      </c>
      <c r="L6" s="11">
        <f>K6*12</f>
        <v>24000</v>
      </c>
      <c r="M6" s="8">
        <f t="shared" ref="M6:M9" si="0">L6*0.03*3</f>
        <v>2160</v>
      </c>
      <c r="N6" s="11">
        <v>250</v>
      </c>
      <c r="O6" s="9">
        <v>45671</v>
      </c>
      <c r="P6" s="37">
        <v>0.3923611111111111</v>
      </c>
    </row>
    <row r="7" spans="1:16" ht="25.15" customHeight="1">
      <c r="A7" s="34">
        <v>4</v>
      </c>
      <c r="B7" s="7" t="s">
        <v>42</v>
      </c>
      <c r="C7" s="7" t="s">
        <v>10</v>
      </c>
      <c r="D7" s="7" t="s">
        <v>43</v>
      </c>
      <c r="E7" s="7" t="s">
        <v>11</v>
      </c>
      <c r="F7" s="7" t="s">
        <v>12</v>
      </c>
      <c r="G7" s="7" t="s">
        <v>39</v>
      </c>
      <c r="H7" s="7" t="s">
        <v>10</v>
      </c>
      <c r="I7" s="10"/>
      <c r="J7" s="2" t="s">
        <v>65</v>
      </c>
      <c r="K7" s="8">
        <v>2000</v>
      </c>
      <c r="L7" s="11">
        <f t="shared" ref="L7:L9" si="1">K7*12</f>
        <v>24000</v>
      </c>
      <c r="M7" s="8">
        <f t="shared" si="0"/>
        <v>2160</v>
      </c>
      <c r="N7" s="11">
        <v>250</v>
      </c>
      <c r="O7" s="9">
        <v>45671</v>
      </c>
      <c r="P7" s="37">
        <v>0.39583333333333331</v>
      </c>
    </row>
    <row r="8" spans="1:16" ht="30" customHeight="1">
      <c r="A8" s="34">
        <v>5</v>
      </c>
      <c r="B8" s="13" t="s">
        <v>67</v>
      </c>
      <c r="C8" s="7" t="s">
        <v>33</v>
      </c>
      <c r="D8" s="7" t="s">
        <v>34</v>
      </c>
      <c r="E8" s="7" t="s">
        <v>11</v>
      </c>
      <c r="F8" s="7" t="s">
        <v>12</v>
      </c>
      <c r="G8" s="7" t="s">
        <v>44</v>
      </c>
      <c r="H8" s="7" t="s">
        <v>33</v>
      </c>
      <c r="I8" s="2">
        <v>361</v>
      </c>
      <c r="J8" s="2" t="s">
        <v>65</v>
      </c>
      <c r="K8" s="8">
        <v>13200</v>
      </c>
      <c r="L8" s="11">
        <f t="shared" si="1"/>
        <v>158400</v>
      </c>
      <c r="M8" s="8">
        <f t="shared" si="0"/>
        <v>14256</v>
      </c>
      <c r="N8" s="11">
        <v>250</v>
      </c>
      <c r="O8" s="9">
        <v>45671</v>
      </c>
      <c r="P8" s="37">
        <v>0.39930555555555602</v>
      </c>
    </row>
    <row r="9" spans="1:16" ht="31.5" customHeight="1">
      <c r="A9" s="34">
        <v>6</v>
      </c>
      <c r="B9" s="13" t="s">
        <v>148</v>
      </c>
      <c r="C9" s="7" t="s">
        <v>45</v>
      </c>
      <c r="D9" s="7" t="s">
        <v>35</v>
      </c>
      <c r="E9" s="7" t="s">
        <v>11</v>
      </c>
      <c r="F9" s="7" t="s">
        <v>12</v>
      </c>
      <c r="G9" s="7" t="s">
        <v>46</v>
      </c>
      <c r="H9" s="15" t="s">
        <v>68</v>
      </c>
      <c r="I9" s="2">
        <v>11</v>
      </c>
      <c r="J9" s="2" t="s">
        <v>65</v>
      </c>
      <c r="K9" s="8">
        <v>4250</v>
      </c>
      <c r="L9" s="11">
        <f t="shared" si="1"/>
        <v>51000</v>
      </c>
      <c r="M9" s="8">
        <f t="shared" si="0"/>
        <v>4590</v>
      </c>
      <c r="N9" s="11">
        <v>250</v>
      </c>
      <c r="O9" s="9">
        <v>45671</v>
      </c>
      <c r="P9" s="37">
        <v>0.40277777777777801</v>
      </c>
    </row>
    <row r="10" spans="1:16" ht="25.15" customHeight="1">
      <c r="A10" s="34">
        <v>7</v>
      </c>
      <c r="B10" s="2" t="s">
        <v>47</v>
      </c>
      <c r="C10" s="2" t="s">
        <v>10</v>
      </c>
      <c r="D10" s="2" t="s">
        <v>62</v>
      </c>
      <c r="E10" s="2" t="s">
        <v>11</v>
      </c>
      <c r="F10" s="2" t="s">
        <v>12</v>
      </c>
      <c r="G10" s="2" t="s">
        <v>63</v>
      </c>
      <c r="H10" s="2" t="s">
        <v>64</v>
      </c>
      <c r="I10" s="11">
        <v>14</v>
      </c>
      <c r="J10" s="2" t="s">
        <v>65</v>
      </c>
      <c r="K10" s="12">
        <v>4100</v>
      </c>
      <c r="L10" s="12">
        <f>K10*12</f>
        <v>49200</v>
      </c>
      <c r="M10" s="8">
        <f t="shared" ref="M10:M17" si="2">L10*0.03*3</f>
        <v>4428</v>
      </c>
      <c r="N10" s="11">
        <v>250</v>
      </c>
      <c r="O10" s="9">
        <v>45671</v>
      </c>
      <c r="P10" s="37">
        <v>0.40625</v>
      </c>
    </row>
    <row r="11" spans="1:16" ht="25.15" customHeight="1">
      <c r="A11" s="34">
        <v>8</v>
      </c>
      <c r="B11" s="2" t="s">
        <v>48</v>
      </c>
      <c r="C11" s="2" t="s">
        <v>10</v>
      </c>
      <c r="D11" s="2" t="s">
        <v>62</v>
      </c>
      <c r="E11" s="2" t="s">
        <v>11</v>
      </c>
      <c r="F11" s="2" t="s">
        <v>12</v>
      </c>
      <c r="G11" s="2" t="s">
        <v>63</v>
      </c>
      <c r="H11" s="2" t="s">
        <v>64</v>
      </c>
      <c r="I11" s="2">
        <v>14.85</v>
      </c>
      <c r="J11" s="2" t="s">
        <v>65</v>
      </c>
      <c r="K11" s="12">
        <v>4150</v>
      </c>
      <c r="L11" s="12">
        <f t="shared" ref="L11:L24" si="3">K11*12</f>
        <v>49800</v>
      </c>
      <c r="M11" s="8">
        <f t="shared" si="2"/>
        <v>4482</v>
      </c>
      <c r="N11" s="11">
        <v>250</v>
      </c>
      <c r="O11" s="9">
        <v>45671</v>
      </c>
      <c r="P11" s="37">
        <v>0.40972222222222199</v>
      </c>
    </row>
    <row r="12" spans="1:16" ht="25.15" customHeight="1">
      <c r="A12" s="34">
        <v>9</v>
      </c>
      <c r="B12" s="2" t="s">
        <v>49</v>
      </c>
      <c r="C12" s="2" t="s">
        <v>10</v>
      </c>
      <c r="D12" s="2" t="s">
        <v>62</v>
      </c>
      <c r="E12" s="2" t="s">
        <v>11</v>
      </c>
      <c r="F12" s="2" t="s">
        <v>12</v>
      </c>
      <c r="G12" s="2" t="s">
        <v>63</v>
      </c>
      <c r="H12" s="2" t="s">
        <v>64</v>
      </c>
      <c r="I12" s="2">
        <v>14.04</v>
      </c>
      <c r="J12" s="2" t="s">
        <v>65</v>
      </c>
      <c r="K12" s="12">
        <v>5000</v>
      </c>
      <c r="L12" s="12">
        <f t="shared" si="3"/>
        <v>60000</v>
      </c>
      <c r="M12" s="8">
        <f t="shared" si="2"/>
        <v>5400</v>
      </c>
      <c r="N12" s="11">
        <v>250</v>
      </c>
      <c r="O12" s="9">
        <v>45671</v>
      </c>
      <c r="P12" s="37">
        <v>0.41319444444444398</v>
      </c>
    </row>
    <row r="13" spans="1:16" ht="25.15" customHeight="1">
      <c r="A13" s="34">
        <v>10</v>
      </c>
      <c r="B13" s="2" t="s">
        <v>50</v>
      </c>
      <c r="C13" s="2" t="s">
        <v>10</v>
      </c>
      <c r="D13" s="2" t="s">
        <v>62</v>
      </c>
      <c r="E13" s="2" t="s">
        <v>11</v>
      </c>
      <c r="F13" s="2" t="s">
        <v>12</v>
      </c>
      <c r="G13" s="2" t="s">
        <v>63</v>
      </c>
      <c r="H13" s="2" t="s">
        <v>64</v>
      </c>
      <c r="I13" s="2">
        <v>15.74</v>
      </c>
      <c r="J13" s="2" t="s">
        <v>65</v>
      </c>
      <c r="K13" s="12">
        <v>5000</v>
      </c>
      <c r="L13" s="12">
        <f t="shared" si="3"/>
        <v>60000</v>
      </c>
      <c r="M13" s="8">
        <f t="shared" si="2"/>
        <v>5400</v>
      </c>
      <c r="N13" s="11">
        <v>250</v>
      </c>
      <c r="O13" s="9">
        <v>45671</v>
      </c>
      <c r="P13" s="37">
        <v>0.41666666666666702</v>
      </c>
    </row>
    <row r="14" spans="1:16" ht="25.15" customHeight="1">
      <c r="A14" s="34">
        <v>11</v>
      </c>
      <c r="B14" s="2" t="s">
        <v>51</v>
      </c>
      <c r="C14" s="2" t="s">
        <v>10</v>
      </c>
      <c r="D14" s="2" t="s">
        <v>62</v>
      </c>
      <c r="E14" s="2" t="s">
        <v>11</v>
      </c>
      <c r="F14" s="2" t="s">
        <v>12</v>
      </c>
      <c r="G14" s="2" t="s">
        <v>63</v>
      </c>
      <c r="H14" s="2" t="s">
        <v>64</v>
      </c>
      <c r="I14" s="11">
        <v>13.67</v>
      </c>
      <c r="J14" s="2" t="s">
        <v>65</v>
      </c>
      <c r="K14" s="12">
        <v>5500</v>
      </c>
      <c r="L14" s="12">
        <f t="shared" si="3"/>
        <v>66000</v>
      </c>
      <c r="M14" s="8">
        <f t="shared" si="2"/>
        <v>5940</v>
      </c>
      <c r="N14" s="11">
        <v>250</v>
      </c>
      <c r="O14" s="9">
        <v>45671</v>
      </c>
      <c r="P14" s="37">
        <v>0.42013888888888901</v>
      </c>
    </row>
    <row r="15" spans="1:16" ht="25.15" customHeight="1">
      <c r="A15" s="34">
        <v>12</v>
      </c>
      <c r="B15" s="2" t="s">
        <v>52</v>
      </c>
      <c r="C15" s="2" t="s">
        <v>10</v>
      </c>
      <c r="D15" s="2" t="s">
        <v>62</v>
      </c>
      <c r="E15" s="2" t="s">
        <v>11</v>
      </c>
      <c r="F15" s="2" t="s">
        <v>12</v>
      </c>
      <c r="G15" s="2" t="s">
        <v>63</v>
      </c>
      <c r="H15" s="2" t="s">
        <v>64</v>
      </c>
      <c r="I15" s="2">
        <v>15.67</v>
      </c>
      <c r="J15" s="2" t="s">
        <v>65</v>
      </c>
      <c r="K15" s="12">
        <v>5550</v>
      </c>
      <c r="L15" s="12">
        <f t="shared" si="3"/>
        <v>66600</v>
      </c>
      <c r="M15" s="8">
        <f t="shared" si="2"/>
        <v>5994</v>
      </c>
      <c r="N15" s="11">
        <v>250</v>
      </c>
      <c r="O15" s="9">
        <v>45671</v>
      </c>
      <c r="P15" s="37">
        <v>0.42361111111111099</v>
      </c>
    </row>
    <row r="16" spans="1:16" ht="25.15" customHeight="1">
      <c r="A16" s="34">
        <v>13</v>
      </c>
      <c r="B16" s="2" t="s">
        <v>53</v>
      </c>
      <c r="C16" s="2" t="s">
        <v>10</v>
      </c>
      <c r="D16" s="2" t="s">
        <v>62</v>
      </c>
      <c r="E16" s="2" t="s">
        <v>11</v>
      </c>
      <c r="F16" s="2" t="s">
        <v>12</v>
      </c>
      <c r="G16" s="2" t="s">
        <v>63</v>
      </c>
      <c r="H16" s="2" t="s">
        <v>64</v>
      </c>
      <c r="I16" s="2">
        <v>15.72</v>
      </c>
      <c r="J16" s="2" t="s">
        <v>65</v>
      </c>
      <c r="K16" s="12">
        <v>5550</v>
      </c>
      <c r="L16" s="12">
        <f t="shared" si="3"/>
        <v>66600</v>
      </c>
      <c r="M16" s="8">
        <f t="shared" si="2"/>
        <v>5994</v>
      </c>
      <c r="N16" s="11">
        <v>250</v>
      </c>
      <c r="O16" s="9">
        <v>45671</v>
      </c>
      <c r="P16" s="37">
        <v>0.42708333333333298</v>
      </c>
    </row>
    <row r="17" spans="1:16" ht="25.15" customHeight="1">
      <c r="A17" s="34">
        <v>14</v>
      </c>
      <c r="B17" s="2" t="s">
        <v>54</v>
      </c>
      <c r="C17" s="2" t="s">
        <v>10</v>
      </c>
      <c r="D17" s="2" t="s">
        <v>62</v>
      </c>
      <c r="E17" s="2" t="s">
        <v>11</v>
      </c>
      <c r="F17" s="2" t="s">
        <v>12</v>
      </c>
      <c r="G17" s="2" t="s">
        <v>63</v>
      </c>
      <c r="H17" s="2" t="s">
        <v>64</v>
      </c>
      <c r="I17" s="2">
        <v>20.149999999999999</v>
      </c>
      <c r="J17" s="2" t="s">
        <v>65</v>
      </c>
      <c r="K17" s="12">
        <v>8650</v>
      </c>
      <c r="L17" s="12">
        <f t="shared" si="3"/>
        <v>103800</v>
      </c>
      <c r="M17" s="8">
        <f t="shared" si="2"/>
        <v>9342</v>
      </c>
      <c r="N17" s="11">
        <v>250</v>
      </c>
      <c r="O17" s="9">
        <v>45671</v>
      </c>
      <c r="P17" s="37">
        <v>0.43055555555555503</v>
      </c>
    </row>
    <row r="18" spans="1:16" ht="25.15" customHeight="1">
      <c r="A18" s="34">
        <v>15</v>
      </c>
      <c r="B18" s="2" t="s">
        <v>55</v>
      </c>
      <c r="C18" s="2" t="s">
        <v>10</v>
      </c>
      <c r="D18" s="2" t="s">
        <v>62</v>
      </c>
      <c r="E18" s="2" t="s">
        <v>11</v>
      </c>
      <c r="F18" s="2" t="s">
        <v>12</v>
      </c>
      <c r="G18" s="2" t="s">
        <v>63</v>
      </c>
      <c r="H18" s="2" t="s">
        <v>64</v>
      </c>
      <c r="I18" s="2">
        <v>14.06</v>
      </c>
      <c r="J18" s="2" t="s">
        <v>65</v>
      </c>
      <c r="K18" s="12">
        <v>7400</v>
      </c>
      <c r="L18" s="12">
        <f t="shared" si="3"/>
        <v>88800</v>
      </c>
      <c r="M18" s="8">
        <f>L18*0.03*3</f>
        <v>7992</v>
      </c>
      <c r="N18" s="11">
        <v>250</v>
      </c>
      <c r="O18" s="9">
        <v>45671</v>
      </c>
      <c r="P18" s="37">
        <v>0.43402777777777801</v>
      </c>
    </row>
    <row r="19" spans="1:16" ht="25.15" customHeight="1">
      <c r="A19" s="34">
        <v>16</v>
      </c>
      <c r="B19" s="2" t="s">
        <v>56</v>
      </c>
      <c r="C19" s="2" t="s">
        <v>10</v>
      </c>
      <c r="D19" s="2" t="s">
        <v>62</v>
      </c>
      <c r="E19" s="2" t="s">
        <v>11</v>
      </c>
      <c r="F19" s="2" t="s">
        <v>12</v>
      </c>
      <c r="G19" s="2" t="s">
        <v>63</v>
      </c>
      <c r="H19" s="2" t="s">
        <v>64</v>
      </c>
      <c r="I19" s="2">
        <v>14.06</v>
      </c>
      <c r="J19" s="2" t="s">
        <v>65</v>
      </c>
      <c r="K19" s="12">
        <v>6250</v>
      </c>
      <c r="L19" s="12">
        <f t="shared" si="3"/>
        <v>75000</v>
      </c>
      <c r="M19" s="8">
        <f>(L19*0.03)*3</f>
        <v>6750</v>
      </c>
      <c r="N19" s="11">
        <v>250</v>
      </c>
      <c r="O19" s="9">
        <v>45671</v>
      </c>
      <c r="P19" s="37">
        <v>0.4375</v>
      </c>
    </row>
    <row r="20" spans="1:16" ht="25.15" customHeight="1">
      <c r="A20" s="34">
        <v>17</v>
      </c>
      <c r="B20" s="2" t="s">
        <v>57</v>
      </c>
      <c r="C20" s="2" t="s">
        <v>10</v>
      </c>
      <c r="D20" s="2" t="s">
        <v>62</v>
      </c>
      <c r="E20" s="2" t="s">
        <v>11</v>
      </c>
      <c r="F20" s="2" t="s">
        <v>12</v>
      </c>
      <c r="G20" s="2" t="s">
        <v>63</v>
      </c>
      <c r="H20" s="2" t="s">
        <v>64</v>
      </c>
      <c r="I20" s="2">
        <v>16.260000000000002</v>
      </c>
      <c r="J20" s="2" t="s">
        <v>65</v>
      </c>
      <c r="K20" s="12">
        <v>7400</v>
      </c>
      <c r="L20" s="12">
        <f t="shared" si="3"/>
        <v>88800</v>
      </c>
      <c r="M20" s="8">
        <f t="shared" ref="M20:M36" si="4">L20*0.03*3</f>
        <v>7992</v>
      </c>
      <c r="N20" s="11">
        <v>250</v>
      </c>
      <c r="O20" s="9">
        <v>45671</v>
      </c>
      <c r="P20" s="37">
        <v>0.44097222222222199</v>
      </c>
    </row>
    <row r="21" spans="1:16" ht="25.15" customHeight="1">
      <c r="A21" s="34">
        <v>18</v>
      </c>
      <c r="B21" s="2" t="s">
        <v>58</v>
      </c>
      <c r="C21" s="2" t="s">
        <v>10</v>
      </c>
      <c r="D21" s="2" t="s">
        <v>62</v>
      </c>
      <c r="E21" s="2" t="s">
        <v>11</v>
      </c>
      <c r="F21" s="2" t="s">
        <v>12</v>
      </c>
      <c r="G21" s="2" t="s">
        <v>63</v>
      </c>
      <c r="H21" s="2" t="s">
        <v>64</v>
      </c>
      <c r="I21" s="2">
        <v>14.4</v>
      </c>
      <c r="J21" s="2" t="s">
        <v>65</v>
      </c>
      <c r="K21" s="12">
        <v>5250</v>
      </c>
      <c r="L21" s="12">
        <f t="shared" si="3"/>
        <v>63000</v>
      </c>
      <c r="M21" s="8">
        <f t="shared" si="4"/>
        <v>5670</v>
      </c>
      <c r="N21" s="11">
        <v>250</v>
      </c>
      <c r="O21" s="9">
        <v>45671</v>
      </c>
      <c r="P21" s="37">
        <v>0.44444444444444398</v>
      </c>
    </row>
    <row r="22" spans="1:16" ht="25.15" customHeight="1">
      <c r="A22" s="34">
        <v>19</v>
      </c>
      <c r="B22" s="2" t="s">
        <v>59</v>
      </c>
      <c r="C22" s="2" t="s">
        <v>10</v>
      </c>
      <c r="D22" s="2" t="s">
        <v>62</v>
      </c>
      <c r="E22" s="2" t="s">
        <v>11</v>
      </c>
      <c r="F22" s="2" t="s">
        <v>12</v>
      </c>
      <c r="G22" s="2" t="s">
        <v>63</v>
      </c>
      <c r="H22" s="2" t="s">
        <v>64</v>
      </c>
      <c r="I22" s="2">
        <v>15.97</v>
      </c>
      <c r="J22" s="2" t="s">
        <v>65</v>
      </c>
      <c r="K22" s="12">
        <v>2650</v>
      </c>
      <c r="L22" s="12">
        <f t="shared" si="3"/>
        <v>31800</v>
      </c>
      <c r="M22" s="8">
        <f t="shared" si="4"/>
        <v>2862</v>
      </c>
      <c r="N22" s="11">
        <v>250</v>
      </c>
      <c r="O22" s="9">
        <v>45671</v>
      </c>
      <c r="P22" s="37">
        <v>0.44791666666666702</v>
      </c>
    </row>
    <row r="23" spans="1:16" ht="25.15" customHeight="1">
      <c r="A23" s="34">
        <v>20</v>
      </c>
      <c r="B23" s="2" t="s">
        <v>60</v>
      </c>
      <c r="C23" s="2" t="s">
        <v>10</v>
      </c>
      <c r="D23" s="2" t="s">
        <v>62</v>
      </c>
      <c r="E23" s="2" t="s">
        <v>11</v>
      </c>
      <c r="F23" s="2" t="s">
        <v>12</v>
      </c>
      <c r="G23" s="2" t="s">
        <v>63</v>
      </c>
      <c r="H23" s="2" t="s">
        <v>64</v>
      </c>
      <c r="I23" s="2">
        <v>11.77</v>
      </c>
      <c r="J23" s="2" t="s">
        <v>65</v>
      </c>
      <c r="K23" s="12">
        <v>1950</v>
      </c>
      <c r="L23" s="12">
        <f t="shared" si="3"/>
        <v>23400</v>
      </c>
      <c r="M23" s="8">
        <f t="shared" si="4"/>
        <v>2106</v>
      </c>
      <c r="N23" s="11">
        <v>250</v>
      </c>
      <c r="O23" s="9">
        <v>45671</v>
      </c>
      <c r="P23" s="37">
        <v>0.45138888888888901</v>
      </c>
    </row>
    <row r="24" spans="1:16" ht="25.15" customHeight="1">
      <c r="A24" s="34">
        <v>21</v>
      </c>
      <c r="B24" s="2" t="s">
        <v>61</v>
      </c>
      <c r="C24" s="2" t="s">
        <v>10</v>
      </c>
      <c r="D24" s="2" t="s">
        <v>62</v>
      </c>
      <c r="E24" s="2" t="s">
        <v>11</v>
      </c>
      <c r="F24" s="2" t="s">
        <v>12</v>
      </c>
      <c r="G24" s="2" t="s">
        <v>63</v>
      </c>
      <c r="H24" s="2" t="s">
        <v>64</v>
      </c>
      <c r="I24" s="2">
        <v>11.82</v>
      </c>
      <c r="J24" s="2" t="s">
        <v>65</v>
      </c>
      <c r="K24" s="12">
        <v>1850</v>
      </c>
      <c r="L24" s="12">
        <f t="shared" si="3"/>
        <v>22200</v>
      </c>
      <c r="M24" s="8">
        <f t="shared" si="4"/>
        <v>1998</v>
      </c>
      <c r="N24" s="11">
        <v>250</v>
      </c>
      <c r="O24" s="9">
        <v>45671</v>
      </c>
      <c r="P24" s="37">
        <v>0.45486111111111099</v>
      </c>
    </row>
    <row r="25" spans="1:16" ht="25.15" customHeight="1">
      <c r="A25" s="34">
        <v>22</v>
      </c>
      <c r="B25" s="2" t="s">
        <v>69</v>
      </c>
      <c r="C25" s="2" t="s">
        <v>77</v>
      </c>
      <c r="D25" s="2" t="s">
        <v>78</v>
      </c>
      <c r="E25" s="2" t="s">
        <v>11</v>
      </c>
      <c r="F25" s="2" t="s">
        <v>79</v>
      </c>
      <c r="G25" s="2" t="s">
        <v>80</v>
      </c>
      <c r="H25" s="2" t="s">
        <v>81</v>
      </c>
      <c r="I25" s="2">
        <v>14.7</v>
      </c>
      <c r="J25" s="2" t="s">
        <v>65</v>
      </c>
      <c r="K25" s="16">
        <v>2450</v>
      </c>
      <c r="L25" s="17">
        <f>K25*12</f>
        <v>29400</v>
      </c>
      <c r="M25" s="8">
        <f t="shared" si="4"/>
        <v>2646</v>
      </c>
      <c r="N25" s="11">
        <v>250</v>
      </c>
      <c r="O25" s="9">
        <v>45671</v>
      </c>
      <c r="P25" s="37">
        <v>0.45833333333333298</v>
      </c>
    </row>
    <row r="26" spans="1:16" ht="25.15" customHeight="1">
      <c r="A26" s="34">
        <v>23</v>
      </c>
      <c r="B26" s="2" t="s">
        <v>70</v>
      </c>
      <c r="C26" s="2" t="s">
        <v>77</v>
      </c>
      <c r="D26" s="2" t="s">
        <v>78</v>
      </c>
      <c r="E26" s="2" t="s">
        <v>11</v>
      </c>
      <c r="F26" s="2" t="s">
        <v>79</v>
      </c>
      <c r="G26" s="2" t="s">
        <v>80</v>
      </c>
      <c r="H26" s="2" t="s">
        <v>81</v>
      </c>
      <c r="I26" s="2">
        <v>14.7</v>
      </c>
      <c r="J26" s="2" t="s">
        <v>65</v>
      </c>
      <c r="K26" s="16">
        <v>2050</v>
      </c>
      <c r="L26" s="17">
        <f t="shared" ref="L26:L36" si="5">K26*12</f>
        <v>24600</v>
      </c>
      <c r="M26" s="8">
        <f t="shared" si="4"/>
        <v>2214</v>
      </c>
      <c r="N26" s="11">
        <v>250</v>
      </c>
      <c r="O26" s="9">
        <v>45671</v>
      </c>
      <c r="P26" s="37">
        <v>0.46180555555555503</v>
      </c>
    </row>
    <row r="27" spans="1:16" ht="36.75" customHeight="1">
      <c r="A27" s="34">
        <v>24</v>
      </c>
      <c r="B27" s="2" t="s">
        <v>147</v>
      </c>
      <c r="C27" s="2" t="s">
        <v>77</v>
      </c>
      <c r="D27" s="2" t="s">
        <v>78</v>
      </c>
      <c r="E27" s="2" t="s">
        <v>11</v>
      </c>
      <c r="F27" s="2" t="s">
        <v>79</v>
      </c>
      <c r="G27" s="2" t="s">
        <v>80</v>
      </c>
      <c r="H27" s="2" t="s">
        <v>81</v>
      </c>
      <c r="I27" s="2">
        <v>129.16</v>
      </c>
      <c r="J27" s="2" t="s">
        <v>65</v>
      </c>
      <c r="K27" s="16">
        <v>11400</v>
      </c>
      <c r="L27" s="17">
        <f t="shared" si="5"/>
        <v>136800</v>
      </c>
      <c r="M27" s="8">
        <f t="shared" si="4"/>
        <v>12312</v>
      </c>
      <c r="N27" s="11">
        <v>250</v>
      </c>
      <c r="O27" s="9">
        <v>45671</v>
      </c>
      <c r="P27" s="37">
        <v>0.46527777777777801</v>
      </c>
    </row>
    <row r="28" spans="1:16" ht="25.15" customHeight="1">
      <c r="A28" s="34">
        <v>25</v>
      </c>
      <c r="B28" s="2" t="s">
        <v>71</v>
      </c>
      <c r="C28" s="2" t="s">
        <v>77</v>
      </c>
      <c r="D28" s="2" t="s">
        <v>78</v>
      </c>
      <c r="E28" s="2" t="s">
        <v>11</v>
      </c>
      <c r="F28" s="2" t="s">
        <v>79</v>
      </c>
      <c r="G28" s="2" t="s">
        <v>80</v>
      </c>
      <c r="H28" s="2" t="s">
        <v>82</v>
      </c>
      <c r="I28" s="2">
        <v>16.2</v>
      </c>
      <c r="J28" s="2" t="s">
        <v>65</v>
      </c>
      <c r="K28" s="16">
        <v>5200</v>
      </c>
      <c r="L28" s="17">
        <f t="shared" si="5"/>
        <v>62400</v>
      </c>
      <c r="M28" s="8">
        <f t="shared" si="4"/>
        <v>5616</v>
      </c>
      <c r="N28" s="11">
        <v>250</v>
      </c>
      <c r="O28" s="9">
        <v>45671</v>
      </c>
      <c r="P28" s="37">
        <v>0.46875</v>
      </c>
    </row>
    <row r="29" spans="1:16" ht="25.15" customHeight="1">
      <c r="A29" s="34">
        <v>26</v>
      </c>
      <c r="B29" s="2" t="s">
        <v>72</v>
      </c>
      <c r="C29" s="2" t="s">
        <v>77</v>
      </c>
      <c r="D29" s="2" t="s">
        <v>78</v>
      </c>
      <c r="E29" s="2" t="s">
        <v>11</v>
      </c>
      <c r="F29" s="2" t="s">
        <v>79</v>
      </c>
      <c r="G29" s="2" t="s">
        <v>80</v>
      </c>
      <c r="H29" s="2" t="s">
        <v>82</v>
      </c>
      <c r="I29" s="2">
        <v>16.2</v>
      </c>
      <c r="J29" s="2" t="s">
        <v>65</v>
      </c>
      <c r="K29" s="16">
        <v>3400</v>
      </c>
      <c r="L29" s="17">
        <f t="shared" si="5"/>
        <v>40800</v>
      </c>
      <c r="M29" s="8">
        <f t="shared" si="4"/>
        <v>3672</v>
      </c>
      <c r="N29" s="11">
        <v>250</v>
      </c>
      <c r="O29" s="9">
        <v>45671</v>
      </c>
      <c r="P29" s="37">
        <v>0.47222222222222199</v>
      </c>
    </row>
    <row r="30" spans="1:16" ht="25.15" customHeight="1">
      <c r="A30" s="34">
        <v>27</v>
      </c>
      <c r="B30" s="2" t="s">
        <v>73</v>
      </c>
      <c r="C30" s="2" t="s">
        <v>77</v>
      </c>
      <c r="D30" s="2" t="s">
        <v>78</v>
      </c>
      <c r="E30" s="2" t="s">
        <v>11</v>
      </c>
      <c r="F30" s="2" t="s">
        <v>79</v>
      </c>
      <c r="G30" s="2" t="s">
        <v>80</v>
      </c>
      <c r="H30" s="2" t="s">
        <v>82</v>
      </c>
      <c r="I30" s="2">
        <v>16.559999999999999</v>
      </c>
      <c r="J30" s="2" t="s">
        <v>65</v>
      </c>
      <c r="K30" s="16">
        <v>2500</v>
      </c>
      <c r="L30" s="17">
        <f t="shared" si="5"/>
        <v>30000</v>
      </c>
      <c r="M30" s="8">
        <f t="shared" si="4"/>
        <v>2700</v>
      </c>
      <c r="N30" s="11">
        <v>250</v>
      </c>
      <c r="O30" s="9">
        <v>45671</v>
      </c>
      <c r="P30" s="37">
        <v>0.47569444444444398</v>
      </c>
    </row>
    <row r="31" spans="1:16" ht="25.15" customHeight="1">
      <c r="A31" s="34">
        <v>28</v>
      </c>
      <c r="B31" s="2" t="s">
        <v>74</v>
      </c>
      <c r="C31" s="2" t="s">
        <v>77</v>
      </c>
      <c r="D31" s="2" t="s">
        <v>78</v>
      </c>
      <c r="E31" s="2" t="s">
        <v>11</v>
      </c>
      <c r="F31" s="2" t="s">
        <v>79</v>
      </c>
      <c r="G31" s="2" t="s">
        <v>80</v>
      </c>
      <c r="H31" s="2" t="s">
        <v>82</v>
      </c>
      <c r="I31" s="2">
        <v>30</v>
      </c>
      <c r="J31" s="2" t="s">
        <v>65</v>
      </c>
      <c r="K31" s="16">
        <v>15500</v>
      </c>
      <c r="L31" s="17">
        <f t="shared" si="5"/>
        <v>186000</v>
      </c>
      <c r="M31" s="8">
        <f t="shared" si="4"/>
        <v>16740</v>
      </c>
      <c r="N31" s="11">
        <v>250</v>
      </c>
      <c r="O31" s="9">
        <v>45671</v>
      </c>
      <c r="P31" s="37">
        <v>0.47916666666666602</v>
      </c>
    </row>
    <row r="32" spans="1:16" ht="25.15" customHeight="1">
      <c r="A32" s="34">
        <v>29</v>
      </c>
      <c r="B32" s="2" t="s">
        <v>75</v>
      </c>
      <c r="C32" s="2" t="s">
        <v>77</v>
      </c>
      <c r="D32" s="2" t="s">
        <v>78</v>
      </c>
      <c r="E32" s="2" t="s">
        <v>11</v>
      </c>
      <c r="F32" s="2" t="s">
        <v>79</v>
      </c>
      <c r="G32" s="2" t="s">
        <v>80</v>
      </c>
      <c r="H32" s="2" t="s">
        <v>82</v>
      </c>
      <c r="I32" s="2">
        <v>14</v>
      </c>
      <c r="J32" s="2" t="s">
        <v>65</v>
      </c>
      <c r="K32" s="16">
        <v>2000</v>
      </c>
      <c r="L32" s="17">
        <f t="shared" si="5"/>
        <v>24000</v>
      </c>
      <c r="M32" s="8">
        <f t="shared" si="4"/>
        <v>2160</v>
      </c>
      <c r="N32" s="11">
        <v>250</v>
      </c>
      <c r="O32" s="9">
        <v>45671</v>
      </c>
      <c r="P32" s="37">
        <v>0.48263888888888901</v>
      </c>
    </row>
    <row r="33" spans="1:16" ht="25.15" customHeight="1">
      <c r="A33" s="34">
        <v>30</v>
      </c>
      <c r="B33" s="2">
        <v>303</v>
      </c>
      <c r="C33" s="2" t="s">
        <v>10</v>
      </c>
      <c r="D33" s="2" t="s">
        <v>78</v>
      </c>
      <c r="E33" s="2" t="s">
        <v>11</v>
      </c>
      <c r="F33" s="2" t="s">
        <v>79</v>
      </c>
      <c r="G33" s="2" t="s">
        <v>80</v>
      </c>
      <c r="H33" s="2" t="s">
        <v>82</v>
      </c>
      <c r="I33" s="2"/>
      <c r="J33" s="2" t="s">
        <v>65</v>
      </c>
      <c r="K33" s="16">
        <v>1750</v>
      </c>
      <c r="L33" s="17">
        <f t="shared" si="5"/>
        <v>21000</v>
      </c>
      <c r="M33" s="8">
        <f t="shared" si="4"/>
        <v>1890</v>
      </c>
      <c r="N33" s="11">
        <v>250</v>
      </c>
      <c r="O33" s="9">
        <v>45671</v>
      </c>
      <c r="P33" s="37">
        <v>0.48611111111111099</v>
      </c>
    </row>
    <row r="34" spans="1:16" ht="25.15" customHeight="1">
      <c r="A34" s="34">
        <v>31</v>
      </c>
      <c r="B34" s="2">
        <v>304</v>
      </c>
      <c r="C34" s="2" t="s">
        <v>10</v>
      </c>
      <c r="D34" s="2" t="s">
        <v>78</v>
      </c>
      <c r="E34" s="2" t="s">
        <v>11</v>
      </c>
      <c r="F34" s="2" t="s">
        <v>79</v>
      </c>
      <c r="G34" s="2" t="s">
        <v>80</v>
      </c>
      <c r="H34" s="2" t="s">
        <v>82</v>
      </c>
      <c r="I34" s="2"/>
      <c r="J34" s="2" t="s">
        <v>65</v>
      </c>
      <c r="K34" s="16">
        <v>1750</v>
      </c>
      <c r="L34" s="17">
        <f t="shared" si="5"/>
        <v>21000</v>
      </c>
      <c r="M34" s="8">
        <f t="shared" si="4"/>
        <v>1890</v>
      </c>
      <c r="N34" s="11">
        <v>250</v>
      </c>
      <c r="O34" s="9">
        <v>45671</v>
      </c>
      <c r="P34" s="37">
        <v>0.48958333333333298</v>
      </c>
    </row>
    <row r="35" spans="1:16" ht="25.15" customHeight="1">
      <c r="A35" s="34">
        <v>32</v>
      </c>
      <c r="B35" s="2">
        <v>305</v>
      </c>
      <c r="C35" s="2" t="s">
        <v>10</v>
      </c>
      <c r="D35" s="2" t="s">
        <v>78</v>
      </c>
      <c r="E35" s="2" t="s">
        <v>11</v>
      </c>
      <c r="F35" s="2" t="s">
        <v>79</v>
      </c>
      <c r="G35" s="2" t="s">
        <v>80</v>
      </c>
      <c r="H35" s="2" t="s">
        <v>82</v>
      </c>
      <c r="I35" s="2"/>
      <c r="J35" s="2" t="s">
        <v>65</v>
      </c>
      <c r="K35" s="16">
        <v>1700</v>
      </c>
      <c r="L35" s="17">
        <f t="shared" si="5"/>
        <v>20400</v>
      </c>
      <c r="M35" s="8">
        <f t="shared" si="4"/>
        <v>1836</v>
      </c>
      <c r="N35" s="11">
        <v>250</v>
      </c>
      <c r="O35" s="9">
        <v>45671</v>
      </c>
      <c r="P35" s="37">
        <v>0.5625</v>
      </c>
    </row>
    <row r="36" spans="1:16" ht="25.15" customHeight="1">
      <c r="A36" s="34">
        <v>33</v>
      </c>
      <c r="B36" s="2" t="s">
        <v>76</v>
      </c>
      <c r="C36" s="2" t="s">
        <v>77</v>
      </c>
      <c r="D36" s="2" t="s">
        <v>78</v>
      </c>
      <c r="E36" s="2" t="s">
        <v>11</v>
      </c>
      <c r="F36" s="2" t="s">
        <v>79</v>
      </c>
      <c r="G36" s="2" t="s">
        <v>80</v>
      </c>
      <c r="H36" s="2" t="s">
        <v>82</v>
      </c>
      <c r="I36" s="2">
        <v>14.7</v>
      </c>
      <c r="J36" s="2" t="s">
        <v>65</v>
      </c>
      <c r="K36" s="16">
        <v>2000</v>
      </c>
      <c r="L36" s="17">
        <f t="shared" si="5"/>
        <v>24000</v>
      </c>
      <c r="M36" s="8">
        <f t="shared" si="4"/>
        <v>2160</v>
      </c>
      <c r="N36" s="11">
        <v>250</v>
      </c>
      <c r="O36" s="9">
        <v>45671</v>
      </c>
      <c r="P36" s="37">
        <v>0.56597222222222221</v>
      </c>
    </row>
    <row r="37" spans="1:16" ht="25.15" customHeight="1">
      <c r="A37" s="34">
        <v>34</v>
      </c>
      <c r="B37" s="2" t="s">
        <v>83</v>
      </c>
      <c r="C37" s="2" t="s">
        <v>10</v>
      </c>
      <c r="D37" s="2" t="s">
        <v>97</v>
      </c>
      <c r="E37" s="2" t="s">
        <v>11</v>
      </c>
      <c r="F37" s="2" t="s">
        <v>119</v>
      </c>
      <c r="G37" s="2" t="s">
        <v>120</v>
      </c>
      <c r="H37" s="2" t="s">
        <v>130</v>
      </c>
      <c r="I37" s="4"/>
      <c r="J37" s="2" t="s">
        <v>65</v>
      </c>
      <c r="K37" s="18">
        <v>1000</v>
      </c>
      <c r="L37" s="19">
        <v>12000</v>
      </c>
      <c r="M37" s="41">
        <v>1080</v>
      </c>
      <c r="N37" s="19">
        <v>250</v>
      </c>
      <c r="O37" s="9">
        <v>45671</v>
      </c>
      <c r="P37" s="37">
        <v>0.56944444444444398</v>
      </c>
    </row>
    <row r="38" spans="1:16" ht="25.15" customHeight="1">
      <c r="A38" s="34">
        <v>35</v>
      </c>
      <c r="B38" s="2" t="s">
        <v>83</v>
      </c>
      <c r="C38" s="2" t="s">
        <v>110</v>
      </c>
      <c r="D38" s="2" t="s">
        <v>98</v>
      </c>
      <c r="E38" s="2" t="s">
        <v>11</v>
      </c>
      <c r="F38" s="2" t="s">
        <v>119</v>
      </c>
      <c r="G38" s="2" t="s">
        <v>120</v>
      </c>
      <c r="H38" s="2" t="s">
        <v>131</v>
      </c>
      <c r="I38" s="4"/>
      <c r="J38" s="2" t="s">
        <v>65</v>
      </c>
      <c r="K38" s="18">
        <v>9000</v>
      </c>
      <c r="L38" s="19">
        <v>108000</v>
      </c>
      <c r="M38" s="41">
        <v>9720</v>
      </c>
      <c r="N38" s="19">
        <v>250</v>
      </c>
      <c r="O38" s="9">
        <v>45671</v>
      </c>
      <c r="P38" s="37">
        <v>0.57291666666666696</v>
      </c>
    </row>
    <row r="39" spans="1:16" ht="25.15" customHeight="1">
      <c r="A39" s="34">
        <v>36</v>
      </c>
      <c r="B39" s="2" t="s">
        <v>83</v>
      </c>
      <c r="C39" s="2" t="s">
        <v>111</v>
      </c>
      <c r="D39" s="2" t="s">
        <v>99</v>
      </c>
      <c r="E39" s="2" t="s">
        <v>11</v>
      </c>
      <c r="F39" s="2" t="s">
        <v>119</v>
      </c>
      <c r="G39" s="2" t="s">
        <v>121</v>
      </c>
      <c r="H39" s="2" t="s">
        <v>111</v>
      </c>
      <c r="I39" s="4"/>
      <c r="J39" s="2" t="s">
        <v>65</v>
      </c>
      <c r="K39" s="18">
        <v>6500</v>
      </c>
      <c r="L39" s="19">
        <v>78000</v>
      </c>
      <c r="M39" s="41">
        <v>7020</v>
      </c>
      <c r="N39" s="19">
        <v>250</v>
      </c>
      <c r="O39" s="9">
        <v>45671</v>
      </c>
      <c r="P39" s="37">
        <v>0.57638888888888895</v>
      </c>
    </row>
    <row r="40" spans="1:16" ht="25.15" customHeight="1">
      <c r="A40" s="34">
        <v>37</v>
      </c>
      <c r="B40" s="2" t="s">
        <v>83</v>
      </c>
      <c r="C40" s="2" t="s">
        <v>10</v>
      </c>
      <c r="D40" s="2" t="s">
        <v>100</v>
      </c>
      <c r="E40" s="2" t="s">
        <v>11</v>
      </c>
      <c r="F40" s="2" t="s">
        <v>119</v>
      </c>
      <c r="G40" s="2" t="s">
        <v>122</v>
      </c>
      <c r="H40" s="2" t="s">
        <v>130</v>
      </c>
      <c r="I40" s="4"/>
      <c r="J40" s="2" t="s">
        <v>65</v>
      </c>
      <c r="K40" s="18">
        <v>1000</v>
      </c>
      <c r="L40" s="19">
        <v>12000</v>
      </c>
      <c r="M40" s="41">
        <v>1080</v>
      </c>
      <c r="N40" s="19">
        <v>250</v>
      </c>
      <c r="O40" s="9">
        <v>45671</v>
      </c>
      <c r="P40" s="37">
        <v>0.57986111111111105</v>
      </c>
    </row>
    <row r="41" spans="1:16" ht="25.15" customHeight="1">
      <c r="A41" s="34">
        <v>38</v>
      </c>
      <c r="B41" s="2" t="s">
        <v>84</v>
      </c>
      <c r="C41" s="2" t="s">
        <v>112</v>
      </c>
      <c r="D41" s="2" t="s">
        <v>101</v>
      </c>
      <c r="E41" s="2" t="s">
        <v>11</v>
      </c>
      <c r="F41" s="2" t="s">
        <v>123</v>
      </c>
      <c r="G41" s="2" t="s">
        <v>124</v>
      </c>
      <c r="H41" s="2" t="s">
        <v>112</v>
      </c>
      <c r="I41" s="4"/>
      <c r="J41" s="2" t="s">
        <v>65</v>
      </c>
      <c r="K41" s="18">
        <v>750</v>
      </c>
      <c r="L41" s="19">
        <v>9000</v>
      </c>
      <c r="M41" s="41">
        <v>810</v>
      </c>
      <c r="N41" s="19">
        <v>250</v>
      </c>
      <c r="O41" s="9">
        <v>45671</v>
      </c>
      <c r="P41" s="37">
        <v>0.58333333333333304</v>
      </c>
    </row>
    <row r="42" spans="1:16" ht="25.15" customHeight="1">
      <c r="A42" s="34">
        <v>39</v>
      </c>
      <c r="B42" s="2" t="s">
        <v>85</v>
      </c>
      <c r="C42" s="2" t="s">
        <v>112</v>
      </c>
      <c r="D42" s="2" t="s">
        <v>101</v>
      </c>
      <c r="E42" s="2" t="s">
        <v>11</v>
      </c>
      <c r="F42" s="2" t="s">
        <v>123</v>
      </c>
      <c r="G42" s="2" t="s">
        <v>124</v>
      </c>
      <c r="H42" s="2" t="s">
        <v>112</v>
      </c>
      <c r="I42" s="4"/>
      <c r="J42" s="2" t="s">
        <v>65</v>
      </c>
      <c r="K42" s="18">
        <v>600</v>
      </c>
      <c r="L42" s="19">
        <v>7200</v>
      </c>
      <c r="M42" s="41">
        <v>648</v>
      </c>
      <c r="N42" s="19">
        <v>250</v>
      </c>
      <c r="O42" s="9">
        <v>45671</v>
      </c>
      <c r="P42" s="37">
        <v>0.58680555555555503</v>
      </c>
    </row>
    <row r="43" spans="1:16" ht="25.15" customHeight="1">
      <c r="A43" s="34">
        <v>40</v>
      </c>
      <c r="B43" s="2" t="s">
        <v>86</v>
      </c>
      <c r="C43" s="2" t="s">
        <v>113</v>
      </c>
      <c r="D43" s="2" t="s">
        <v>102</v>
      </c>
      <c r="E43" s="2" t="s">
        <v>11</v>
      </c>
      <c r="F43" s="2" t="s">
        <v>123</v>
      </c>
      <c r="G43" s="2" t="s">
        <v>124</v>
      </c>
      <c r="H43" s="2" t="s">
        <v>86</v>
      </c>
      <c r="I43" s="4"/>
      <c r="J43" s="2" t="s">
        <v>65</v>
      </c>
      <c r="K43" s="18">
        <v>750</v>
      </c>
      <c r="L43" s="19">
        <v>9000</v>
      </c>
      <c r="M43" s="41">
        <v>810</v>
      </c>
      <c r="N43" s="19">
        <v>250</v>
      </c>
      <c r="O43" s="9">
        <v>45671</v>
      </c>
      <c r="P43" s="37">
        <v>0.59027777777777801</v>
      </c>
    </row>
    <row r="44" spans="1:16" ht="25.15" customHeight="1">
      <c r="A44" s="34">
        <v>41</v>
      </c>
      <c r="B44" s="2" t="s">
        <v>87</v>
      </c>
      <c r="C44" s="2" t="s">
        <v>113</v>
      </c>
      <c r="D44" s="2" t="s">
        <v>102</v>
      </c>
      <c r="E44" s="2" t="s">
        <v>11</v>
      </c>
      <c r="F44" s="2" t="s">
        <v>123</v>
      </c>
      <c r="G44" s="2" t="s">
        <v>124</v>
      </c>
      <c r="H44" s="2" t="s">
        <v>87</v>
      </c>
      <c r="I44" s="4"/>
      <c r="J44" s="2" t="s">
        <v>65</v>
      </c>
      <c r="K44" s="18">
        <v>750</v>
      </c>
      <c r="L44" s="19">
        <v>9000</v>
      </c>
      <c r="M44" s="41">
        <v>810</v>
      </c>
      <c r="N44" s="19">
        <v>250</v>
      </c>
      <c r="O44" s="9">
        <v>45671</v>
      </c>
      <c r="P44" s="37">
        <v>0.59375</v>
      </c>
    </row>
    <row r="45" spans="1:16" ht="25.15" customHeight="1">
      <c r="A45" s="34">
        <v>42</v>
      </c>
      <c r="B45" s="2" t="s">
        <v>88</v>
      </c>
      <c r="C45" s="2" t="s">
        <v>113</v>
      </c>
      <c r="D45" s="2" t="s">
        <v>103</v>
      </c>
      <c r="E45" s="2" t="s">
        <v>11</v>
      </c>
      <c r="F45" s="2" t="s">
        <v>79</v>
      </c>
      <c r="G45" s="2" t="s">
        <v>125</v>
      </c>
      <c r="H45" s="2" t="s">
        <v>88</v>
      </c>
      <c r="I45" s="4"/>
      <c r="J45" s="2" t="s">
        <v>65</v>
      </c>
      <c r="K45" s="18">
        <v>1750</v>
      </c>
      <c r="L45" s="19">
        <v>21000</v>
      </c>
      <c r="M45" s="41">
        <v>1890</v>
      </c>
      <c r="N45" s="19">
        <v>250</v>
      </c>
      <c r="O45" s="9">
        <v>45671</v>
      </c>
      <c r="P45" s="37">
        <v>0.59722222222222199</v>
      </c>
    </row>
    <row r="46" spans="1:16" ht="25.15" customHeight="1">
      <c r="A46" s="34">
        <v>43</v>
      </c>
      <c r="B46" s="2" t="s">
        <v>89</v>
      </c>
      <c r="C46" s="2" t="s">
        <v>114</v>
      </c>
      <c r="D46" s="2" t="s">
        <v>103</v>
      </c>
      <c r="E46" s="2" t="s">
        <v>11</v>
      </c>
      <c r="F46" s="2" t="s">
        <v>79</v>
      </c>
      <c r="G46" s="2" t="s">
        <v>125</v>
      </c>
      <c r="H46" s="2" t="s">
        <v>89</v>
      </c>
      <c r="I46" s="4"/>
      <c r="J46" s="2" t="s">
        <v>65</v>
      </c>
      <c r="K46" s="18">
        <v>2000</v>
      </c>
      <c r="L46" s="19">
        <v>24000</v>
      </c>
      <c r="M46" s="41">
        <v>2160</v>
      </c>
      <c r="N46" s="19">
        <v>250</v>
      </c>
      <c r="O46" s="9">
        <v>45671</v>
      </c>
      <c r="P46" s="37">
        <v>0.60069444444444398</v>
      </c>
    </row>
    <row r="47" spans="1:16" ht="25.15" customHeight="1">
      <c r="A47" s="34">
        <v>44</v>
      </c>
      <c r="B47" s="2" t="s">
        <v>83</v>
      </c>
      <c r="C47" s="2" t="s">
        <v>10</v>
      </c>
      <c r="D47" s="2" t="s">
        <v>104</v>
      </c>
      <c r="E47" s="2" t="s">
        <v>11</v>
      </c>
      <c r="F47" s="2" t="s">
        <v>119</v>
      </c>
      <c r="G47" s="2" t="s">
        <v>126</v>
      </c>
      <c r="H47" s="2" t="s">
        <v>10</v>
      </c>
      <c r="I47" s="4"/>
      <c r="J47" s="2" t="s">
        <v>65</v>
      </c>
      <c r="K47" s="18">
        <v>1000</v>
      </c>
      <c r="L47" s="19">
        <v>12000</v>
      </c>
      <c r="M47" s="41">
        <v>1080</v>
      </c>
      <c r="N47" s="19">
        <v>250</v>
      </c>
      <c r="O47" s="9">
        <v>45671</v>
      </c>
      <c r="P47" s="37">
        <v>0.60416666666666696</v>
      </c>
    </row>
    <row r="48" spans="1:16" ht="25.15" customHeight="1">
      <c r="A48" s="34">
        <v>45</v>
      </c>
      <c r="B48" s="2" t="s">
        <v>90</v>
      </c>
      <c r="C48" s="2" t="s">
        <v>112</v>
      </c>
      <c r="D48" s="2" t="s">
        <v>105</v>
      </c>
      <c r="E48" s="2" t="s">
        <v>11</v>
      </c>
      <c r="F48" s="2" t="s">
        <v>12</v>
      </c>
      <c r="G48" s="2" t="s">
        <v>127</v>
      </c>
      <c r="H48" s="2" t="s">
        <v>132</v>
      </c>
      <c r="I48" s="4"/>
      <c r="J48" s="2" t="s">
        <v>65</v>
      </c>
      <c r="K48" s="18">
        <v>1000</v>
      </c>
      <c r="L48" s="19">
        <v>12000</v>
      </c>
      <c r="M48" s="41">
        <v>1080</v>
      </c>
      <c r="N48" s="19">
        <v>250</v>
      </c>
      <c r="O48" s="9">
        <v>45671</v>
      </c>
      <c r="P48" s="37">
        <v>0.60763888888888895</v>
      </c>
    </row>
    <row r="49" spans="1:16" ht="25.15" customHeight="1">
      <c r="A49" s="34">
        <v>46</v>
      </c>
      <c r="B49" s="2" t="s">
        <v>91</v>
      </c>
      <c r="C49" s="2" t="s">
        <v>112</v>
      </c>
      <c r="D49" s="2" t="s">
        <v>106</v>
      </c>
      <c r="E49" s="2" t="s">
        <v>11</v>
      </c>
      <c r="F49" s="2" t="s">
        <v>12</v>
      </c>
      <c r="G49" s="2" t="s">
        <v>127</v>
      </c>
      <c r="H49" s="2" t="s">
        <v>133</v>
      </c>
      <c r="I49" s="4"/>
      <c r="J49" s="2" t="s">
        <v>65</v>
      </c>
      <c r="K49" s="18">
        <v>2000</v>
      </c>
      <c r="L49" s="19">
        <v>24000</v>
      </c>
      <c r="M49" s="41">
        <v>2160</v>
      </c>
      <c r="N49" s="19">
        <v>250</v>
      </c>
      <c r="O49" s="9">
        <v>45671</v>
      </c>
      <c r="P49" s="37">
        <v>0.61111111111111105</v>
      </c>
    </row>
    <row r="50" spans="1:16" ht="25.15" customHeight="1">
      <c r="A50" s="34">
        <v>47</v>
      </c>
      <c r="B50" s="2" t="s">
        <v>92</v>
      </c>
      <c r="C50" s="2" t="s">
        <v>115</v>
      </c>
      <c r="D50" s="2" t="s">
        <v>107</v>
      </c>
      <c r="E50" s="2" t="s">
        <v>11</v>
      </c>
      <c r="F50" s="2" t="s">
        <v>119</v>
      </c>
      <c r="G50" s="2" t="s">
        <v>128</v>
      </c>
      <c r="H50" s="2" t="s">
        <v>130</v>
      </c>
      <c r="I50" s="4"/>
      <c r="J50" s="2" t="s">
        <v>65</v>
      </c>
      <c r="K50" s="18">
        <v>1500</v>
      </c>
      <c r="L50" s="19">
        <v>18000</v>
      </c>
      <c r="M50" s="41">
        <v>1620</v>
      </c>
      <c r="N50" s="19">
        <v>250</v>
      </c>
      <c r="O50" s="9">
        <v>45671</v>
      </c>
      <c r="P50" s="37">
        <v>0.61458333333333304</v>
      </c>
    </row>
    <row r="51" spans="1:16" ht="25.15" customHeight="1">
      <c r="A51" s="34">
        <v>48</v>
      </c>
      <c r="B51" s="2" t="s">
        <v>93</v>
      </c>
      <c r="C51" s="2" t="s">
        <v>67</v>
      </c>
      <c r="D51" s="2" t="s">
        <v>107</v>
      </c>
      <c r="E51" s="2" t="s">
        <v>11</v>
      </c>
      <c r="F51" s="2" t="s">
        <v>119</v>
      </c>
      <c r="G51" s="2" t="s">
        <v>128</v>
      </c>
      <c r="H51" s="2" t="s">
        <v>130</v>
      </c>
      <c r="I51" s="4"/>
      <c r="J51" s="2" t="s">
        <v>65</v>
      </c>
      <c r="K51" s="18">
        <v>2500</v>
      </c>
      <c r="L51" s="19">
        <v>30000</v>
      </c>
      <c r="M51" s="41">
        <v>2700</v>
      </c>
      <c r="N51" s="19">
        <v>250</v>
      </c>
      <c r="O51" s="9">
        <v>45671</v>
      </c>
      <c r="P51" s="37">
        <v>0.61805555555555503</v>
      </c>
    </row>
    <row r="52" spans="1:16" ht="25.15" customHeight="1">
      <c r="A52" s="34">
        <v>49</v>
      </c>
      <c r="B52" s="2" t="s">
        <v>75</v>
      </c>
      <c r="C52" s="2" t="s">
        <v>116</v>
      </c>
      <c r="D52" s="2" t="s">
        <v>107</v>
      </c>
      <c r="E52" s="2" t="s">
        <v>11</v>
      </c>
      <c r="F52" s="2" t="s">
        <v>119</v>
      </c>
      <c r="G52" s="2" t="s">
        <v>128</v>
      </c>
      <c r="H52" s="2" t="s">
        <v>130</v>
      </c>
      <c r="I52" s="4"/>
      <c r="J52" s="2" t="s">
        <v>65</v>
      </c>
      <c r="K52" s="18">
        <v>1500</v>
      </c>
      <c r="L52" s="19">
        <v>18000</v>
      </c>
      <c r="M52" s="41">
        <v>1620</v>
      </c>
      <c r="N52" s="19">
        <v>250</v>
      </c>
      <c r="O52" s="9">
        <v>45671</v>
      </c>
      <c r="P52" s="37">
        <v>0.62152777777777801</v>
      </c>
    </row>
    <row r="53" spans="1:16" ht="25.15" customHeight="1">
      <c r="A53" s="34">
        <v>50</v>
      </c>
      <c r="B53" s="2" t="s">
        <v>94</v>
      </c>
      <c r="C53" s="2" t="s">
        <v>10</v>
      </c>
      <c r="D53" s="2" t="s">
        <v>108</v>
      </c>
      <c r="E53" s="2" t="s">
        <v>11</v>
      </c>
      <c r="F53" s="2" t="s">
        <v>119</v>
      </c>
      <c r="G53" s="2" t="s">
        <v>128</v>
      </c>
      <c r="H53" s="2" t="s">
        <v>134</v>
      </c>
      <c r="I53" s="4"/>
      <c r="J53" s="2" t="s">
        <v>65</v>
      </c>
      <c r="K53" s="18">
        <v>1500</v>
      </c>
      <c r="L53" s="19">
        <v>18000</v>
      </c>
      <c r="M53" s="41">
        <v>1620</v>
      </c>
      <c r="N53" s="19">
        <v>250</v>
      </c>
      <c r="O53" s="9">
        <v>45671</v>
      </c>
      <c r="P53" s="37">
        <v>0.625</v>
      </c>
    </row>
    <row r="54" spans="1:16" ht="25.15" customHeight="1">
      <c r="A54" s="34">
        <v>51</v>
      </c>
      <c r="B54" s="2" t="s">
        <v>95</v>
      </c>
      <c r="C54" s="2" t="s">
        <v>10</v>
      </c>
      <c r="D54" s="2" t="s">
        <v>108</v>
      </c>
      <c r="E54" s="2" t="s">
        <v>11</v>
      </c>
      <c r="F54" s="2" t="s">
        <v>119</v>
      </c>
      <c r="G54" s="2" t="s">
        <v>128</v>
      </c>
      <c r="H54" s="2" t="s">
        <v>134</v>
      </c>
      <c r="I54" s="4"/>
      <c r="J54" s="2" t="s">
        <v>65</v>
      </c>
      <c r="K54" s="18">
        <v>1500</v>
      </c>
      <c r="L54" s="19">
        <v>18000</v>
      </c>
      <c r="M54" s="41">
        <v>1620</v>
      </c>
      <c r="N54" s="19">
        <v>250</v>
      </c>
      <c r="O54" s="9">
        <v>45671</v>
      </c>
      <c r="P54" s="37">
        <v>0.62847222222222199</v>
      </c>
    </row>
    <row r="55" spans="1:16" ht="25.15" customHeight="1">
      <c r="A55" s="34">
        <v>52</v>
      </c>
      <c r="B55" s="2" t="s">
        <v>96</v>
      </c>
      <c r="C55" s="2" t="s">
        <v>117</v>
      </c>
      <c r="D55" s="2" t="s">
        <v>108</v>
      </c>
      <c r="E55" s="2" t="s">
        <v>11</v>
      </c>
      <c r="F55" s="2" t="s">
        <v>119</v>
      </c>
      <c r="G55" s="2" t="s">
        <v>128</v>
      </c>
      <c r="H55" s="2" t="s">
        <v>134</v>
      </c>
      <c r="I55" s="4"/>
      <c r="J55" s="2" t="s">
        <v>65</v>
      </c>
      <c r="K55" s="18">
        <v>1500</v>
      </c>
      <c r="L55" s="19">
        <v>18000</v>
      </c>
      <c r="M55" s="41">
        <v>1620</v>
      </c>
      <c r="N55" s="19">
        <v>250</v>
      </c>
      <c r="O55" s="9">
        <v>45671</v>
      </c>
      <c r="P55" s="37">
        <v>0.63194444444444398</v>
      </c>
    </row>
    <row r="56" spans="1:16" ht="25.15" customHeight="1">
      <c r="A56" s="34">
        <v>53</v>
      </c>
      <c r="B56" s="2" t="s">
        <v>83</v>
      </c>
      <c r="C56" s="2" t="s">
        <v>114</v>
      </c>
      <c r="D56" s="2" t="s">
        <v>109</v>
      </c>
      <c r="E56" s="2" t="s">
        <v>11</v>
      </c>
      <c r="F56" s="2" t="s">
        <v>119</v>
      </c>
      <c r="G56" s="2" t="s">
        <v>129</v>
      </c>
      <c r="H56" s="2" t="s">
        <v>130</v>
      </c>
      <c r="I56" s="4"/>
      <c r="J56" s="2" t="s">
        <v>65</v>
      </c>
      <c r="K56" s="18">
        <v>2000</v>
      </c>
      <c r="L56" s="19">
        <v>24000</v>
      </c>
      <c r="M56" s="41">
        <v>2160</v>
      </c>
      <c r="N56" s="19">
        <v>250</v>
      </c>
      <c r="O56" s="9">
        <v>45671</v>
      </c>
      <c r="P56" s="37">
        <v>0.63541666666666596</v>
      </c>
    </row>
    <row r="57" spans="1:16" ht="25.35" customHeight="1">
      <c r="A57" s="34">
        <v>54</v>
      </c>
      <c r="B57" s="20" t="s">
        <v>83</v>
      </c>
      <c r="C57" s="20" t="s">
        <v>118</v>
      </c>
      <c r="D57" s="20" t="s">
        <v>109</v>
      </c>
      <c r="E57" s="20" t="s">
        <v>11</v>
      </c>
      <c r="F57" s="20" t="s">
        <v>119</v>
      </c>
      <c r="G57" s="20" t="s">
        <v>129</v>
      </c>
      <c r="H57" s="20" t="s">
        <v>130</v>
      </c>
      <c r="J57" s="20" t="s">
        <v>65</v>
      </c>
      <c r="K57" s="21">
        <v>1200</v>
      </c>
      <c r="L57" s="22">
        <v>14400</v>
      </c>
      <c r="M57" s="42">
        <v>1296</v>
      </c>
      <c r="N57" s="22">
        <v>250</v>
      </c>
      <c r="O57" s="23">
        <v>45671</v>
      </c>
      <c r="P57" s="37">
        <v>0.63888888888888895</v>
      </c>
    </row>
    <row r="58" spans="1:16" ht="25.35" customHeight="1">
      <c r="A58" s="35"/>
      <c r="B58" s="2"/>
      <c r="C58" s="2"/>
      <c r="D58" s="2"/>
      <c r="E58" s="2"/>
      <c r="F58" s="2"/>
      <c r="G58" s="2"/>
      <c r="H58" s="2"/>
      <c r="I58" s="5"/>
      <c r="J58" s="2"/>
      <c r="K58" s="18"/>
      <c r="L58" s="19"/>
      <c r="M58" s="41"/>
      <c r="N58" s="19"/>
      <c r="O58" s="9"/>
      <c r="P58" s="57"/>
    </row>
    <row r="59" spans="1:16" ht="25.35" customHeight="1">
      <c r="A59" s="33"/>
      <c r="B59" s="50" t="s">
        <v>140</v>
      </c>
      <c r="C59" s="51"/>
      <c r="D59" s="51"/>
      <c r="E59" s="51"/>
      <c r="F59" s="51"/>
      <c r="G59" s="51"/>
      <c r="H59" s="51"/>
      <c r="I59" s="51"/>
      <c r="J59" s="51"/>
      <c r="K59" s="51"/>
      <c r="L59" s="51"/>
      <c r="M59" s="51"/>
      <c r="N59" s="51"/>
      <c r="O59" s="51"/>
      <c r="P59" s="52"/>
    </row>
    <row r="60" spans="1:16" ht="25.35" customHeight="1">
      <c r="A60" s="33"/>
      <c r="B60" s="47" t="s">
        <v>141</v>
      </c>
      <c r="C60" s="47"/>
      <c r="D60" s="47"/>
      <c r="E60" s="47"/>
      <c r="F60" s="47"/>
      <c r="G60" s="47"/>
      <c r="H60" s="47"/>
      <c r="I60" s="54" t="s">
        <v>142</v>
      </c>
      <c r="J60" s="54"/>
      <c r="K60" s="54"/>
      <c r="L60" s="54"/>
      <c r="M60" s="27" t="s">
        <v>30</v>
      </c>
      <c r="N60" s="30" t="s">
        <v>143</v>
      </c>
      <c r="O60" s="24" t="s">
        <v>8</v>
      </c>
      <c r="P60" s="30" t="s">
        <v>144</v>
      </c>
    </row>
    <row r="61" spans="1:16" ht="25.35" customHeight="1">
      <c r="A61" s="35">
        <v>55</v>
      </c>
      <c r="B61" s="53" t="s">
        <v>145</v>
      </c>
      <c r="C61" s="53"/>
      <c r="D61" s="53"/>
      <c r="E61" s="53"/>
      <c r="F61" s="53"/>
      <c r="G61" s="53"/>
      <c r="H61" s="53"/>
      <c r="I61" s="59" t="s">
        <v>146</v>
      </c>
      <c r="J61" s="47"/>
      <c r="K61" s="47"/>
      <c r="L61" s="47"/>
      <c r="M61" s="36">
        <v>12240</v>
      </c>
      <c r="N61" s="31">
        <v>500</v>
      </c>
      <c r="O61" s="9">
        <v>45305</v>
      </c>
      <c r="P61" s="58">
        <v>0.64583333333333337</v>
      </c>
    </row>
    <row r="62" spans="1:16" ht="27.75" customHeight="1">
      <c r="B62" s="49" t="s">
        <v>13</v>
      </c>
      <c r="C62" s="49"/>
      <c r="D62" s="49"/>
      <c r="E62" s="49"/>
      <c r="F62" s="49"/>
      <c r="G62" s="49"/>
      <c r="H62" s="49"/>
      <c r="I62" s="49"/>
      <c r="J62" s="49"/>
      <c r="K62" s="49"/>
      <c r="L62" s="49"/>
      <c r="M62" s="49"/>
      <c r="N62" s="49"/>
      <c r="O62" s="49"/>
      <c r="P62" s="49"/>
    </row>
    <row r="63" spans="1:16" ht="15.95" customHeight="1">
      <c r="B63" s="43" t="s">
        <v>14</v>
      </c>
      <c r="C63" s="43"/>
      <c r="D63" s="43"/>
      <c r="E63" s="43"/>
      <c r="F63" s="43"/>
      <c r="G63" s="43"/>
      <c r="H63" s="43"/>
      <c r="I63" s="43"/>
      <c r="J63" s="43"/>
      <c r="K63" s="43"/>
      <c r="L63" s="43"/>
      <c r="M63" s="43"/>
      <c r="N63" s="43"/>
      <c r="O63" s="43"/>
      <c r="P63" s="43"/>
    </row>
    <row r="64" spans="1:16" ht="15.95" customHeight="1">
      <c r="B64" s="44" t="s">
        <v>15</v>
      </c>
      <c r="C64" s="44"/>
      <c r="D64" s="44"/>
      <c r="E64" s="44"/>
      <c r="F64" s="44"/>
      <c r="G64" s="44"/>
      <c r="H64" s="44"/>
      <c r="I64" s="44"/>
      <c r="J64" s="44"/>
      <c r="K64" s="44"/>
      <c r="L64" s="44"/>
      <c r="M64" s="44"/>
      <c r="N64" s="44"/>
      <c r="O64" s="44"/>
      <c r="P64" s="44"/>
    </row>
    <row r="65" spans="2:16" ht="15.95" customHeight="1">
      <c r="B65" s="44" t="s">
        <v>16</v>
      </c>
      <c r="C65" s="44"/>
      <c r="D65" s="44"/>
      <c r="E65" s="44"/>
      <c r="F65" s="44"/>
      <c r="G65" s="44"/>
      <c r="H65" s="44"/>
      <c r="I65" s="44"/>
      <c r="J65" s="44"/>
      <c r="K65" s="44"/>
      <c r="L65" s="44"/>
      <c r="M65" s="44"/>
      <c r="N65" s="44"/>
      <c r="O65" s="44"/>
      <c r="P65" s="44"/>
    </row>
    <row r="66" spans="2:16" ht="15.95" customHeight="1">
      <c r="B66" s="44" t="s">
        <v>17</v>
      </c>
      <c r="C66" s="44"/>
      <c r="D66" s="44"/>
      <c r="E66" s="44"/>
      <c r="F66" s="44"/>
      <c r="G66" s="44"/>
      <c r="H66" s="44"/>
      <c r="I66" s="44"/>
      <c r="J66" s="44"/>
      <c r="K66" s="44"/>
      <c r="L66" s="44"/>
      <c r="M66" s="44"/>
      <c r="N66" s="44"/>
      <c r="O66" s="44"/>
      <c r="P66" s="44"/>
    </row>
    <row r="67" spans="2:16" ht="15.95" customHeight="1">
      <c r="B67" s="44" t="s">
        <v>18</v>
      </c>
      <c r="C67" s="44"/>
      <c r="D67" s="44"/>
      <c r="E67" s="44"/>
      <c r="F67" s="44"/>
      <c r="G67" s="44"/>
      <c r="H67" s="44"/>
      <c r="I67" s="44"/>
      <c r="J67" s="44"/>
      <c r="K67" s="44"/>
      <c r="L67" s="44"/>
      <c r="M67" s="44"/>
      <c r="N67" s="44"/>
      <c r="O67" s="44"/>
      <c r="P67" s="44"/>
    </row>
    <row r="68" spans="2:16" ht="15.95" customHeight="1">
      <c r="B68" s="44" t="s">
        <v>19</v>
      </c>
      <c r="C68" s="44"/>
      <c r="D68" s="44"/>
      <c r="E68" s="44"/>
      <c r="F68" s="44"/>
      <c r="G68" s="44"/>
      <c r="H68" s="44"/>
      <c r="I68" s="44"/>
      <c r="J68" s="44"/>
      <c r="K68" s="44"/>
      <c r="L68" s="44"/>
      <c r="M68" s="44"/>
      <c r="N68" s="44"/>
      <c r="O68" s="44"/>
      <c r="P68" s="44"/>
    </row>
    <row r="69" spans="2:16" ht="15.95" customHeight="1">
      <c r="B69" s="44" t="s">
        <v>20</v>
      </c>
      <c r="C69" s="44"/>
      <c r="D69" s="44"/>
      <c r="E69" s="44"/>
      <c r="F69" s="44"/>
      <c r="G69" s="44"/>
      <c r="H69" s="44"/>
      <c r="I69" s="44"/>
      <c r="J69" s="44"/>
      <c r="K69" s="44"/>
      <c r="L69" s="44"/>
      <c r="M69" s="44"/>
      <c r="N69" s="44"/>
      <c r="O69" s="44"/>
      <c r="P69" s="44"/>
    </row>
    <row r="70" spans="2:16" ht="15.95" customHeight="1">
      <c r="B70" s="44" t="s">
        <v>21</v>
      </c>
      <c r="C70" s="44"/>
      <c r="D70" s="44"/>
      <c r="E70" s="44"/>
      <c r="F70" s="44"/>
      <c r="G70" s="44"/>
      <c r="H70" s="44"/>
      <c r="I70" s="44"/>
      <c r="J70" s="44"/>
      <c r="K70" s="44"/>
      <c r="L70" s="44"/>
      <c r="M70" s="44"/>
      <c r="N70" s="44"/>
      <c r="O70" s="44"/>
      <c r="P70" s="44"/>
    </row>
    <row r="71" spans="2:16" ht="57.75" customHeight="1">
      <c r="B71" s="44" t="s">
        <v>36</v>
      </c>
      <c r="C71" s="44"/>
      <c r="D71" s="44"/>
      <c r="E71" s="44"/>
      <c r="F71" s="44"/>
      <c r="G71" s="44"/>
      <c r="H71" s="44"/>
      <c r="I71" s="44"/>
      <c r="J71" s="44"/>
      <c r="K71" s="44"/>
      <c r="L71" s="44"/>
      <c r="M71" s="44"/>
      <c r="N71" s="44"/>
      <c r="O71" s="44"/>
      <c r="P71" s="44"/>
    </row>
    <row r="72" spans="2:16" ht="36.75" customHeight="1">
      <c r="B72" s="45" t="s">
        <v>22</v>
      </c>
      <c r="C72" s="44"/>
      <c r="D72" s="44"/>
      <c r="E72" s="44"/>
      <c r="F72" s="44"/>
      <c r="G72" s="44"/>
      <c r="H72" s="44"/>
      <c r="I72" s="44"/>
      <c r="J72" s="44"/>
      <c r="K72" s="44"/>
      <c r="L72" s="44"/>
      <c r="M72" s="44"/>
      <c r="N72" s="44"/>
      <c r="O72" s="44"/>
      <c r="P72" s="44"/>
    </row>
    <row r="73" spans="2:16" ht="27" customHeight="1">
      <c r="B73" s="44" t="s">
        <v>23</v>
      </c>
      <c r="C73" s="44"/>
      <c r="D73" s="44"/>
      <c r="E73" s="44"/>
      <c r="F73" s="44"/>
      <c r="G73" s="44"/>
      <c r="H73" s="44"/>
      <c r="I73" s="44"/>
      <c r="J73" s="44"/>
      <c r="K73" s="44"/>
      <c r="L73" s="44"/>
      <c r="M73" s="44"/>
      <c r="N73" s="44"/>
      <c r="O73" s="44"/>
      <c r="P73" s="44"/>
    </row>
    <row r="74" spans="2:16" ht="24.95" customHeight="1">
      <c r="B74" s="44" t="s">
        <v>24</v>
      </c>
      <c r="C74" s="44"/>
      <c r="D74" s="44"/>
      <c r="E74" s="44"/>
      <c r="F74" s="44"/>
      <c r="G74" s="44"/>
      <c r="H74" s="44"/>
      <c r="I74" s="44"/>
      <c r="J74" s="44"/>
      <c r="K74" s="44"/>
      <c r="L74" s="44"/>
      <c r="M74" s="44"/>
      <c r="N74" s="44"/>
      <c r="O74" s="44"/>
      <c r="P74" s="44"/>
    </row>
    <row r="75" spans="2:16" ht="43.5" customHeight="1">
      <c r="B75" s="45" t="s">
        <v>25</v>
      </c>
      <c r="C75" s="44"/>
      <c r="D75" s="44"/>
      <c r="E75" s="44"/>
      <c r="F75" s="44"/>
      <c r="G75" s="44"/>
      <c r="H75" s="44"/>
      <c r="I75" s="44"/>
      <c r="J75" s="44"/>
      <c r="K75" s="44"/>
      <c r="L75" s="44"/>
      <c r="M75" s="44"/>
      <c r="N75" s="44"/>
      <c r="O75" s="44"/>
      <c r="P75" s="44"/>
    </row>
    <row r="76" spans="2:16" ht="24.95" customHeight="1">
      <c r="B76" s="43" t="s">
        <v>26</v>
      </c>
      <c r="C76" s="43"/>
      <c r="D76" s="43"/>
      <c r="E76" s="43"/>
      <c r="F76" s="43"/>
      <c r="G76" s="43"/>
      <c r="H76" s="43"/>
      <c r="I76" s="43"/>
      <c r="J76" s="43"/>
      <c r="K76" s="43"/>
      <c r="L76" s="43"/>
      <c r="M76" s="43"/>
      <c r="N76" s="43"/>
      <c r="O76" s="43"/>
      <c r="P76" s="43"/>
    </row>
  </sheetData>
  <mergeCells count="22">
    <mergeCell ref="B1:P1"/>
    <mergeCell ref="B70:P70"/>
    <mergeCell ref="B71:P71"/>
    <mergeCell ref="B72:P72"/>
    <mergeCell ref="B64:P64"/>
    <mergeCell ref="B65:P65"/>
    <mergeCell ref="B66:P66"/>
    <mergeCell ref="B67:P67"/>
    <mergeCell ref="B68:P68"/>
    <mergeCell ref="B69:P69"/>
    <mergeCell ref="B62:P62"/>
    <mergeCell ref="B63:P63"/>
    <mergeCell ref="B59:P59"/>
    <mergeCell ref="B60:H60"/>
    <mergeCell ref="B61:H61"/>
    <mergeCell ref="I60:L60"/>
    <mergeCell ref="B76:P76"/>
    <mergeCell ref="B73:P73"/>
    <mergeCell ref="B74:P74"/>
    <mergeCell ref="B75:P75"/>
    <mergeCell ref="B2:P2"/>
    <mergeCell ref="I61:L61"/>
  </mergeCells>
  <printOptions verticalCentered="1"/>
  <pageMargins left="0.23622047244094491" right="0.23622047244094491" top="0.74803149606299213" bottom="0.74803149606299213" header="0.31496062992125984" footer="0.31496062992125984"/>
  <pageSetup paperSize="8" scale="9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Sayfa2</vt:lpstr>
      <vt:lpstr>Sayfa3</vt:lpstr>
      <vt:lpstr>Sayfa2!Yazdırma_Alanı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2024-12-30T06:24:45Z</dcterms:modified>
</cp:coreProperties>
</file>